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745" windowHeight="4800" activeTab="0"/>
  </bookViews>
  <sheets>
    <sheet name="Foglio1" sheetId="1" r:id="rId1"/>
    <sheet name="RU" sheetId="2" r:id="rId2"/>
  </sheets>
  <definedNames>
    <definedName name="_xlnm.Print_Area" localSheetId="1">'RU'!$A$1:$L$57</definedName>
    <definedName name="_xlnm.Print_Titles" localSheetId="1">'RU'!$3:$4</definedName>
  </definedNames>
  <calcPr fullCalcOnLoad="1"/>
</workbook>
</file>

<file path=xl/sharedStrings.xml><?xml version="1.0" encoding="utf-8"?>
<sst xmlns="http://schemas.openxmlformats.org/spreadsheetml/2006/main" count="124" uniqueCount="50">
  <si>
    <t>Qualifica</t>
  </si>
  <si>
    <t>Stipendio</t>
  </si>
  <si>
    <t>I.I.S.</t>
  </si>
  <si>
    <t>XIII-Stipendio</t>
  </si>
  <si>
    <t>XIII-I.I.S.</t>
  </si>
  <si>
    <t>Ass. Agg.</t>
  </si>
  <si>
    <t xml:space="preserve">Totale </t>
  </si>
  <si>
    <t>IRAP</t>
  </si>
  <si>
    <t>Opera Previdenza</t>
  </si>
  <si>
    <t>Tesoro</t>
  </si>
  <si>
    <t xml:space="preserve">TOTALE </t>
  </si>
  <si>
    <t>TOTALE</t>
  </si>
  <si>
    <t>RU scatto 0</t>
  </si>
  <si>
    <t>Ru cl. 0</t>
  </si>
  <si>
    <t>Ru cl. 1</t>
  </si>
  <si>
    <t>Ru cl. 2</t>
  </si>
  <si>
    <t>Ru cl. 3</t>
  </si>
  <si>
    <t>Ru cl. 4</t>
  </si>
  <si>
    <t>Ru cl. 5</t>
  </si>
  <si>
    <t>Ru cl. 6</t>
  </si>
  <si>
    <t>Ru cl. 7</t>
  </si>
  <si>
    <t>Ru cl. 8</t>
  </si>
  <si>
    <t>Ru cl. 9</t>
  </si>
  <si>
    <t>Ru cl. 10</t>
  </si>
  <si>
    <t>Ru cl. 11</t>
  </si>
  <si>
    <t>Ru cl. 12</t>
  </si>
  <si>
    <t>Ru cl. 13</t>
  </si>
  <si>
    <t>Ru cl. 14</t>
  </si>
  <si>
    <t>Ru cl. 14/1</t>
  </si>
  <si>
    <t>Ru cl. 14/2</t>
  </si>
  <si>
    <t>Ru cl. 14/3</t>
  </si>
  <si>
    <t>Ru cl. 14/4</t>
  </si>
  <si>
    <t>Ru cl. 14/5</t>
  </si>
  <si>
    <t>Ru cl. 14/6</t>
  </si>
  <si>
    <t>Ru cl. 14/7</t>
  </si>
  <si>
    <t>Ru cl. 14/8</t>
  </si>
  <si>
    <t>Ricercatore aum. 16,9,03</t>
  </si>
  <si>
    <t xml:space="preserve">               LORDO ANNO 2010</t>
  </si>
  <si>
    <t xml:space="preserve">                  RITENUTE CARICO AMMINISTRAZIONE ANNO 2010</t>
  </si>
  <si>
    <t>COSTO ANNUO COMPLESSIVO RICERCATORE ANNO 2010</t>
  </si>
  <si>
    <t>RU L.43/2005</t>
  </si>
  <si>
    <t>RU L.43/2005 sc.1</t>
  </si>
  <si>
    <t xml:space="preserve">   </t>
  </si>
  <si>
    <t>LORDO</t>
  </si>
  <si>
    <t>QUALIFICA</t>
  </si>
  <si>
    <t>RIT. TESORO- OP. PREVIDENZA</t>
  </si>
  <si>
    <t>TOTALE RITENUTE CARICO ENTE</t>
  </si>
  <si>
    <t xml:space="preserve">TOTALE COSTO COMPLESSIVO  </t>
  </si>
  <si>
    <t xml:space="preserve">TOTALE COSTO COMPLESSIVO SENZA IRAP </t>
  </si>
  <si>
    <t>COSTO ANNUO COMPLESSIVO RICERCATORE ANNO 2015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</si>
</sst>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);[Red]\(#,##0\)"/>
    <numFmt numFmtId="171" formatCode="#,##0.00_);[Red]\(#,##0.00\)"/>
    <numFmt numFmtId="172" formatCode="&quot;L. &quot;#,##0_);[Red]\(&quot;L. &quot;#,##0\)"/>
    <numFmt numFmtId="173" formatCode="&quot;L. &quot;#,##0.00_);[Red]\(&quot;L. &quot;#,##0.00\)"/>
    <numFmt numFmtId="174" formatCode="#,##0.0"/>
  </numFmts>
  <fonts count="4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0"/>
    </font>
    <font>
      <b/>
      <sz val="8"/>
      <name val="Arial"/>
      <family val="0"/>
    </font>
    <font>
      <b/>
      <sz val="14"/>
      <color indexed="10"/>
      <name val="Arial"/>
      <family val="2"/>
    </font>
    <font>
      <sz val="8"/>
      <color indexed="62"/>
      <name val="Arial"/>
      <family val="0"/>
    </font>
    <font>
      <b/>
      <sz val="8"/>
      <color indexed="62"/>
      <name val="Arial"/>
      <family val="0"/>
    </font>
    <font>
      <sz val="8"/>
      <color indexed="62"/>
      <name val="Arial Narrow"/>
      <family val="2"/>
    </font>
    <font>
      <b/>
      <sz val="8"/>
      <color indexed="62"/>
      <name val="Arial Narrow"/>
      <family val="2"/>
    </font>
    <font>
      <sz val="6"/>
      <color indexed="62"/>
      <name val="Arial Narrow"/>
      <family val="2"/>
    </font>
    <font>
      <b/>
      <sz val="9"/>
      <color indexed="62"/>
      <name val="Arial"/>
      <family val="2"/>
    </font>
    <font>
      <sz val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gray125">
        <fgColor indexed="15"/>
        <bgColor indexed="9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dotted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thin"/>
    </border>
    <border>
      <left style="medium"/>
      <right style="medium"/>
      <top>
        <color indexed="63"/>
      </top>
      <bottom style="dotted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3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3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3" fontId="7" fillId="0" borderId="0" xfId="0" applyNumberFormat="1" applyFont="1" applyFill="1" applyBorder="1" applyAlignment="1" applyProtection="1">
      <alignment/>
      <protection/>
    </xf>
    <xf numFmtId="3" fontId="8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7" fillId="33" borderId="10" xfId="0" applyNumberFormat="1" applyFont="1" applyFill="1" applyBorder="1" applyAlignment="1" applyProtection="1">
      <alignment/>
      <protection/>
    </xf>
    <xf numFmtId="0" fontId="8" fillId="33" borderId="11" xfId="0" applyNumberFormat="1" applyFont="1" applyFill="1" applyBorder="1" applyAlignment="1" applyProtection="1">
      <alignment/>
      <protection/>
    </xf>
    <xf numFmtId="0" fontId="8" fillId="33" borderId="12" xfId="0" applyNumberFormat="1" applyFont="1" applyFill="1" applyBorder="1" applyAlignment="1" applyProtection="1">
      <alignment/>
      <protection/>
    </xf>
    <xf numFmtId="0" fontId="8" fillId="33" borderId="13" xfId="0" applyNumberFormat="1" applyFont="1" applyFill="1" applyBorder="1" applyAlignment="1" applyProtection="1">
      <alignment/>
      <protection/>
    </xf>
    <xf numFmtId="3" fontId="7" fillId="0" borderId="14" xfId="0" applyNumberFormat="1" applyFont="1" applyFill="1" applyBorder="1" applyAlignment="1" applyProtection="1">
      <alignment horizontal="left"/>
      <protection/>
    </xf>
    <xf numFmtId="3" fontId="7" fillId="0" borderId="15" xfId="0" applyNumberFormat="1" applyFont="1" applyFill="1" applyBorder="1" applyAlignment="1" applyProtection="1">
      <alignment/>
      <protection/>
    </xf>
    <xf numFmtId="3" fontId="7" fillId="0" borderId="16" xfId="0" applyNumberFormat="1" applyFont="1" applyFill="1" applyBorder="1" applyAlignment="1" applyProtection="1">
      <alignment/>
      <protection/>
    </xf>
    <xf numFmtId="3" fontId="7" fillId="0" borderId="17" xfId="0" applyNumberFormat="1" applyFont="1" applyFill="1" applyBorder="1" applyAlignment="1" applyProtection="1">
      <alignment horizontal="left"/>
      <protection/>
    </xf>
    <xf numFmtId="3" fontId="7" fillId="0" borderId="17" xfId="0" applyNumberFormat="1" applyFont="1" applyFill="1" applyBorder="1" applyAlignment="1" applyProtection="1">
      <alignment/>
      <protection/>
    </xf>
    <xf numFmtId="3" fontId="7" fillId="0" borderId="18" xfId="0" applyNumberFormat="1" applyFont="1" applyFill="1" applyBorder="1" applyAlignment="1" applyProtection="1">
      <alignment/>
      <protection/>
    </xf>
    <xf numFmtId="3" fontId="7" fillId="0" borderId="19" xfId="0" applyNumberFormat="1" applyFont="1" applyFill="1" applyBorder="1" applyAlignment="1" applyProtection="1">
      <alignment/>
      <protection/>
    </xf>
    <xf numFmtId="0" fontId="7" fillId="33" borderId="20" xfId="0" applyNumberFormat="1" applyFont="1" applyFill="1" applyBorder="1" applyAlignment="1" applyProtection="1">
      <alignment horizontal="center" vertical="top" wrapText="1"/>
      <protection/>
    </xf>
    <xf numFmtId="0" fontId="7" fillId="33" borderId="21" xfId="0" applyNumberFormat="1" applyFont="1" applyFill="1" applyBorder="1" applyAlignment="1" applyProtection="1">
      <alignment/>
      <protection/>
    </xf>
    <xf numFmtId="0" fontId="8" fillId="33" borderId="21" xfId="0" applyNumberFormat="1" applyFont="1" applyFill="1" applyBorder="1" applyAlignment="1" applyProtection="1">
      <alignment/>
      <protection/>
    </xf>
    <xf numFmtId="0" fontId="12" fillId="33" borderId="22" xfId="0" applyNumberFormat="1" applyFont="1" applyFill="1" applyBorder="1" applyAlignment="1" applyProtection="1">
      <alignment horizontal="center" vertical="center" wrapText="1"/>
      <protection/>
    </xf>
    <xf numFmtId="0" fontId="12" fillId="33" borderId="23" xfId="0" applyNumberFormat="1" applyFont="1" applyFill="1" applyBorder="1" applyAlignment="1" applyProtection="1">
      <alignment horizontal="center" vertical="center" wrapText="1"/>
      <protection/>
    </xf>
    <xf numFmtId="0" fontId="12" fillId="33" borderId="24" xfId="0" applyNumberFormat="1" applyFont="1" applyFill="1" applyBorder="1" applyAlignment="1" applyProtection="1">
      <alignment horizontal="center" vertical="center" wrapText="1"/>
      <protection/>
    </xf>
    <xf numFmtId="0" fontId="12" fillId="33" borderId="25" xfId="0" applyNumberFormat="1" applyFont="1" applyFill="1" applyBorder="1" applyAlignment="1" applyProtection="1">
      <alignment horizontal="center" vertical="center" wrapText="1"/>
      <protection/>
    </xf>
    <xf numFmtId="0" fontId="12" fillId="33" borderId="20" xfId="0" applyNumberFormat="1" applyFont="1" applyFill="1" applyBorder="1" applyAlignment="1" applyProtection="1">
      <alignment horizontal="center" vertical="top" wrapText="1"/>
      <protection/>
    </xf>
    <xf numFmtId="0" fontId="10" fillId="1" borderId="26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4" fontId="8" fillId="0" borderId="17" xfId="0" applyNumberFormat="1" applyFont="1" applyFill="1" applyBorder="1" applyAlignment="1" applyProtection="1">
      <alignment/>
      <protection/>
    </xf>
    <xf numFmtId="4" fontId="7" fillId="0" borderId="15" xfId="0" applyNumberFormat="1" applyFont="1" applyFill="1" applyBorder="1" applyAlignment="1" applyProtection="1">
      <alignment/>
      <protection/>
    </xf>
    <xf numFmtId="4" fontId="7" fillId="0" borderId="27" xfId="0" applyNumberFormat="1" applyFont="1" applyFill="1" applyBorder="1" applyAlignment="1" applyProtection="1">
      <alignment/>
      <protection/>
    </xf>
    <xf numFmtId="4" fontId="7" fillId="0" borderId="28" xfId="0" applyNumberFormat="1" applyFont="1" applyFill="1" applyBorder="1" applyAlignment="1" applyProtection="1">
      <alignment/>
      <protection/>
    </xf>
    <xf numFmtId="4" fontId="7" fillId="0" borderId="29" xfId="0" applyNumberFormat="1" applyFont="1" applyFill="1" applyBorder="1" applyAlignment="1" applyProtection="1">
      <alignment/>
      <protection/>
    </xf>
    <xf numFmtId="4" fontId="7" fillId="0" borderId="30" xfId="0" applyNumberFormat="1" applyFont="1" applyFill="1" applyBorder="1" applyAlignment="1" applyProtection="1">
      <alignment/>
      <protection/>
    </xf>
    <xf numFmtId="4" fontId="8" fillId="1" borderId="26" xfId="0" applyNumberFormat="1" applyFont="1" applyFill="1" applyBorder="1" applyAlignment="1" applyProtection="1">
      <alignment vertical="center"/>
      <protection/>
    </xf>
    <xf numFmtId="4" fontId="8" fillId="0" borderId="14" xfId="0" applyNumberFormat="1" applyFont="1" applyFill="1" applyBorder="1" applyAlignment="1" applyProtection="1">
      <alignment/>
      <protection/>
    </xf>
    <xf numFmtId="0" fontId="8" fillId="33" borderId="26" xfId="0" applyNumberFormat="1" applyFont="1" applyFill="1" applyBorder="1" applyAlignment="1" applyProtection="1">
      <alignment/>
      <protection/>
    </xf>
    <xf numFmtId="171" fontId="0" fillId="0" borderId="0" xfId="43" applyFont="1" applyAlignment="1">
      <alignment/>
    </xf>
    <xf numFmtId="171" fontId="0" fillId="0" borderId="0" xfId="43" applyFont="1" applyAlignment="1">
      <alignment wrapText="1"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171" fontId="1" fillId="0" borderId="0" xfId="43" applyFont="1" applyAlignment="1">
      <alignment wrapText="1"/>
    </xf>
    <xf numFmtId="171" fontId="0" fillId="0" borderId="0" xfId="0" applyNumberFormat="1" applyAlignment="1">
      <alignment/>
    </xf>
    <xf numFmtId="0" fontId="1" fillId="0" borderId="0" xfId="0" applyFont="1" applyAlignment="1">
      <alignment/>
    </xf>
    <xf numFmtId="171" fontId="1" fillId="0" borderId="0" xfId="43" applyFont="1" applyAlignment="1">
      <alignment/>
    </xf>
    <xf numFmtId="171" fontId="1" fillId="0" borderId="31" xfId="43" applyFont="1" applyBorder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zoomScalePageLayoutView="0" workbookViewId="0" topLeftCell="A1">
      <selection activeCell="C3" sqref="C3"/>
    </sheetView>
  </sheetViews>
  <sheetFormatPr defaultColWidth="9.140625" defaultRowHeight="12.75"/>
  <cols>
    <col min="1" max="1" width="16.7109375" style="0" customWidth="1"/>
    <col min="2" max="2" width="9.421875" style="43" bestFit="1" customWidth="1"/>
    <col min="3" max="3" width="9.28125" style="43" bestFit="1" customWidth="1"/>
    <col min="4" max="4" width="16.421875" style="44" customWidth="1"/>
    <col min="5" max="5" width="16.00390625" style="43" customWidth="1"/>
    <col min="6" max="6" width="16.28125" style="43" customWidth="1"/>
    <col min="7" max="7" width="16.421875" style="0" customWidth="1"/>
  </cols>
  <sheetData>
    <row r="1" spans="1:6" s="48" customFormat="1" ht="12.75">
      <c r="A1" s="48" t="s">
        <v>49</v>
      </c>
      <c r="B1" s="49"/>
      <c r="C1" s="49"/>
      <c r="D1" s="46"/>
      <c r="E1" s="49"/>
      <c r="F1" s="49"/>
    </row>
    <row r="3" spans="1:7" ht="89.25">
      <c r="A3" s="50" t="s">
        <v>44</v>
      </c>
      <c r="B3" s="50" t="s">
        <v>43</v>
      </c>
      <c r="C3" s="50" t="s">
        <v>7</v>
      </c>
      <c r="D3" s="50" t="s">
        <v>45</v>
      </c>
      <c r="E3" s="50" t="s">
        <v>46</v>
      </c>
      <c r="F3" s="50" t="s">
        <v>47</v>
      </c>
      <c r="G3" s="50" t="s">
        <v>48</v>
      </c>
    </row>
    <row r="4" spans="1:7" ht="12.75">
      <c r="A4" t="s">
        <v>12</v>
      </c>
      <c r="B4" s="43">
        <v>24135.128333333338</v>
      </c>
      <c r="C4" s="43">
        <v>2051.485908333334</v>
      </c>
      <c r="D4" s="44">
        <v>6978.0179646666675</v>
      </c>
      <c r="E4" s="43">
        <v>9029.503873000001</v>
      </c>
      <c r="F4" s="43">
        <v>33164.632206333335</v>
      </c>
      <c r="G4" s="47">
        <f>F4-C4</f>
        <v>31113.146298</v>
      </c>
    </row>
    <row r="5" spans="1:7" ht="12.75">
      <c r="A5" t="s">
        <v>40</v>
      </c>
      <c r="B5" s="43">
        <v>30116.433333333338</v>
      </c>
      <c r="C5" s="43">
        <v>2559.8968333333337</v>
      </c>
      <c r="D5" s="44">
        <v>8601.818772</v>
      </c>
      <c r="E5" s="43">
        <v>11161.715605333335</v>
      </c>
      <c r="F5" s="43">
        <v>41278.14893866667</v>
      </c>
      <c r="G5" s="47">
        <f aca="true" t="shared" si="0" ref="G5:G52">F5-C5</f>
        <v>38718.25210533334</v>
      </c>
    </row>
    <row r="6" spans="1:7" ht="12.75">
      <c r="A6" t="s">
        <v>41</v>
      </c>
      <c r="B6" s="43">
        <v>30577.5975</v>
      </c>
      <c r="C6" s="43">
        <v>2599.0957875000004</v>
      </c>
      <c r="D6" s="44">
        <v>8739.614625</v>
      </c>
      <c r="E6" s="43">
        <v>11338.7104125</v>
      </c>
      <c r="F6" s="43">
        <v>41916.3079125</v>
      </c>
      <c r="G6" s="47">
        <f t="shared" si="0"/>
        <v>39317.212125</v>
      </c>
    </row>
    <row r="7" spans="1:7" ht="12.75">
      <c r="A7" t="s">
        <v>13</v>
      </c>
      <c r="B7" s="43">
        <v>34898.06083333333</v>
      </c>
      <c r="C7" s="43">
        <v>2966.335170833333</v>
      </c>
      <c r="D7" s="44">
        <v>9965.754778333332</v>
      </c>
      <c r="E7" s="43">
        <v>12932.089949166664</v>
      </c>
      <c r="F7" s="43">
        <v>47830.15078249999</v>
      </c>
      <c r="G7" s="47">
        <f t="shared" si="0"/>
        <v>44863.81561166666</v>
      </c>
    </row>
    <row r="8" spans="1:7" ht="12.75">
      <c r="A8" t="s">
        <v>13</v>
      </c>
      <c r="B8" s="43">
        <v>34898.06083333333</v>
      </c>
      <c r="C8" s="43">
        <v>2966.335170833333</v>
      </c>
      <c r="D8" s="44">
        <v>9965.754778333332</v>
      </c>
      <c r="E8" s="43">
        <v>12932.089949166664</v>
      </c>
      <c r="F8" s="43">
        <v>47830.15078249999</v>
      </c>
      <c r="G8" s="47">
        <f t="shared" si="0"/>
        <v>44863.81561166666</v>
      </c>
    </row>
    <row r="9" spans="1:7" ht="12.75">
      <c r="A9" t="s">
        <v>14</v>
      </c>
      <c r="B9" s="43">
        <v>37172.7875</v>
      </c>
      <c r="C9" s="43">
        <v>3159.6869375</v>
      </c>
      <c r="D9" s="44">
        <v>10608.824146333332</v>
      </c>
      <c r="E9" s="43">
        <v>13768.511083833331</v>
      </c>
      <c r="F9" s="43">
        <v>50941.298583833326</v>
      </c>
      <c r="G9" s="47">
        <f t="shared" si="0"/>
        <v>47781.611646333324</v>
      </c>
    </row>
    <row r="10" spans="1:7" ht="12.75">
      <c r="A10" t="s">
        <v>14</v>
      </c>
      <c r="B10" s="43">
        <v>37172.7875</v>
      </c>
      <c r="C10" s="43">
        <v>3159.6869375</v>
      </c>
      <c r="D10" s="44">
        <v>10608.824146333332</v>
      </c>
      <c r="E10" s="43">
        <v>13768.511083833331</v>
      </c>
      <c r="F10" s="43">
        <v>50941.298583833326</v>
      </c>
      <c r="G10" s="47">
        <f t="shared" si="0"/>
        <v>47781.611646333324</v>
      </c>
    </row>
    <row r="11" spans="1:7" ht="12.75">
      <c r="A11" t="s">
        <v>15</v>
      </c>
      <c r="B11" s="43">
        <v>38802.80333333334</v>
      </c>
      <c r="C11" s="43">
        <v>3298.238283333334</v>
      </c>
      <c r="D11" s="44">
        <v>11095.872877333335</v>
      </c>
      <c r="E11" s="43">
        <v>14394.11116066667</v>
      </c>
      <c r="F11" s="43">
        <v>53196.914494000004</v>
      </c>
      <c r="G11" s="47">
        <f t="shared" si="0"/>
        <v>49898.67621066667</v>
      </c>
    </row>
    <row r="12" spans="1:7" ht="12.75">
      <c r="A12" t="s">
        <v>15</v>
      </c>
      <c r="B12" s="43">
        <v>38802.80333333334</v>
      </c>
      <c r="C12" s="43">
        <v>3298.238283333334</v>
      </c>
      <c r="D12" s="44">
        <v>11095.872877333335</v>
      </c>
      <c r="E12" s="43">
        <v>14394.11116066667</v>
      </c>
      <c r="F12" s="43">
        <v>53196.914494000004</v>
      </c>
      <c r="G12" s="47">
        <f t="shared" si="0"/>
        <v>49898.67621066667</v>
      </c>
    </row>
    <row r="13" spans="1:7" ht="12.75">
      <c r="A13" t="s">
        <v>16</v>
      </c>
      <c r="B13" s="43">
        <v>41077.54083333335</v>
      </c>
      <c r="C13" s="43">
        <v>3491.5909708333347</v>
      </c>
      <c r="D13" s="44">
        <v>11738.945482333336</v>
      </c>
      <c r="E13" s="43">
        <v>15230.536453166671</v>
      </c>
      <c r="F13" s="43">
        <v>56308.07728650002</v>
      </c>
      <c r="G13" s="47">
        <f t="shared" si="0"/>
        <v>52816.48631566668</v>
      </c>
    </row>
    <row r="14" spans="1:7" ht="12.75">
      <c r="A14" t="s">
        <v>16</v>
      </c>
      <c r="B14" s="43">
        <v>41077.54083333335</v>
      </c>
      <c r="C14" s="43">
        <v>3491.5909708333347</v>
      </c>
      <c r="D14" s="44">
        <v>11738.945482333336</v>
      </c>
      <c r="E14" s="43">
        <v>15230.536453166671</v>
      </c>
      <c r="F14" s="43">
        <v>56308.07728650002</v>
      </c>
      <c r="G14" s="47">
        <f t="shared" si="0"/>
        <v>52816.48631566668</v>
      </c>
    </row>
    <row r="15" spans="1:7" ht="12.75">
      <c r="A15" t="s">
        <v>17</v>
      </c>
      <c r="B15" s="43">
        <v>42707.56750000001</v>
      </c>
      <c r="C15" s="43">
        <v>3630.1432375000013</v>
      </c>
      <c r="D15" s="44">
        <v>12225.997450333336</v>
      </c>
      <c r="E15" s="43">
        <v>15856.140687833336</v>
      </c>
      <c r="F15" s="43">
        <v>58563.70818783335</v>
      </c>
      <c r="G15" s="47">
        <f t="shared" si="0"/>
        <v>54933.56495033335</v>
      </c>
    </row>
    <row r="16" spans="1:7" ht="12.75">
      <c r="A16" t="s">
        <v>17</v>
      </c>
      <c r="B16" s="43">
        <v>42707.56750000001</v>
      </c>
      <c r="C16" s="43">
        <v>3630.1432375000013</v>
      </c>
      <c r="D16" s="44">
        <v>12225.997450333336</v>
      </c>
      <c r="E16" s="43">
        <v>15856.140687833336</v>
      </c>
      <c r="F16" s="43">
        <v>58563.70818783335</v>
      </c>
      <c r="G16" s="47">
        <f t="shared" si="0"/>
        <v>54933.56495033335</v>
      </c>
    </row>
    <row r="17" spans="1:7" ht="12.75">
      <c r="A17" t="s">
        <v>18</v>
      </c>
      <c r="B17" s="43">
        <v>44982.28333333333</v>
      </c>
      <c r="C17" s="43">
        <v>3823.4940833333335</v>
      </c>
      <c r="D17" s="44">
        <v>12869.063581333334</v>
      </c>
      <c r="E17" s="43">
        <v>16692.557664666667</v>
      </c>
      <c r="F17" s="43">
        <v>61674.840998</v>
      </c>
      <c r="G17" s="47">
        <f t="shared" si="0"/>
        <v>57851.34691466667</v>
      </c>
    </row>
    <row r="18" spans="1:7" ht="12.75">
      <c r="A18" t="s">
        <v>18</v>
      </c>
      <c r="B18" s="43">
        <v>44982.28333333333</v>
      </c>
      <c r="C18" s="43">
        <v>3823.4940833333335</v>
      </c>
      <c r="D18" s="44">
        <v>12869.063581333334</v>
      </c>
      <c r="E18" s="43">
        <v>16692.557664666667</v>
      </c>
      <c r="F18" s="43">
        <v>61674.840998</v>
      </c>
      <c r="G18" s="47">
        <f t="shared" si="0"/>
        <v>57851.34691466667</v>
      </c>
    </row>
    <row r="19" spans="1:7" ht="12.75">
      <c r="A19" t="s">
        <v>19</v>
      </c>
      <c r="B19" s="43">
        <v>47257.00916666667</v>
      </c>
      <c r="C19" s="43">
        <v>4016.8457791666674</v>
      </c>
      <c r="D19" s="44">
        <v>13512.132132333334</v>
      </c>
      <c r="E19" s="43">
        <v>17528.977911500002</v>
      </c>
      <c r="F19" s="43">
        <v>64785.98707816667</v>
      </c>
      <c r="G19" s="47">
        <f t="shared" si="0"/>
        <v>60769.141299</v>
      </c>
    </row>
    <row r="20" spans="1:7" ht="12.75">
      <c r="A20" t="s">
        <v>19</v>
      </c>
      <c r="B20" s="43">
        <v>47257.00916666667</v>
      </c>
      <c r="C20" s="43">
        <v>4016.8457791666674</v>
      </c>
      <c r="D20" s="44">
        <v>13512.132132333334</v>
      </c>
      <c r="E20" s="43">
        <v>17528.977911500002</v>
      </c>
      <c r="F20" s="43">
        <v>64785.98707816667</v>
      </c>
      <c r="G20" s="47">
        <f t="shared" si="0"/>
        <v>60769.141299</v>
      </c>
    </row>
    <row r="21" spans="1:7" ht="12.75">
      <c r="A21" t="s">
        <v>20</v>
      </c>
      <c r="B21" s="43">
        <v>49066.349166666674</v>
      </c>
      <c r="C21" s="43">
        <v>4170.6396791666675</v>
      </c>
      <c r="D21" s="44">
        <v>14052.762924333336</v>
      </c>
      <c r="E21" s="43">
        <v>18223.402603500002</v>
      </c>
      <c r="F21" s="43">
        <v>67289.75177016668</v>
      </c>
      <c r="G21" s="47">
        <f t="shared" si="0"/>
        <v>63119.11209100001</v>
      </c>
    </row>
    <row r="22" spans="1:7" ht="12.75">
      <c r="A22" t="s">
        <v>20</v>
      </c>
      <c r="B22" s="43">
        <v>49066.349166666674</v>
      </c>
      <c r="C22" s="43">
        <v>4170.6396791666675</v>
      </c>
      <c r="D22" s="44">
        <v>14052.762924333336</v>
      </c>
      <c r="E22" s="43">
        <v>18223.402603500002</v>
      </c>
      <c r="F22" s="43">
        <v>67289.75177016668</v>
      </c>
      <c r="G22" s="47">
        <f t="shared" si="0"/>
        <v>63119.11209100001</v>
      </c>
    </row>
    <row r="23" spans="1:7" ht="12.75">
      <c r="A23" t="s">
        <v>21</v>
      </c>
      <c r="B23" s="43">
        <v>50875.67833333334</v>
      </c>
      <c r="C23" s="43">
        <v>4324.432658333334</v>
      </c>
      <c r="D23" s="44">
        <v>14593.390479333335</v>
      </c>
      <c r="E23" s="43">
        <v>18917.823137666666</v>
      </c>
      <c r="F23" s="43">
        <v>69793.501471</v>
      </c>
      <c r="G23" s="47">
        <f t="shared" si="0"/>
        <v>65469.068812666665</v>
      </c>
    </row>
    <row r="24" spans="1:7" ht="12.75">
      <c r="A24" t="s">
        <v>21</v>
      </c>
      <c r="B24" s="43">
        <v>50875.67833333334</v>
      </c>
      <c r="C24" s="43">
        <v>4324.432658333334</v>
      </c>
      <c r="D24" s="44">
        <v>14593.390479333335</v>
      </c>
      <c r="E24" s="43">
        <v>18917.823137666666</v>
      </c>
      <c r="F24" s="43">
        <v>69793.501471</v>
      </c>
      <c r="G24" s="47">
        <f t="shared" si="0"/>
        <v>65469.068812666665</v>
      </c>
    </row>
    <row r="25" spans="1:7" ht="12.75">
      <c r="A25" t="s">
        <v>22</v>
      </c>
      <c r="B25" s="43">
        <v>52684.996666666666</v>
      </c>
      <c r="C25" s="43">
        <v>4478.224716666667</v>
      </c>
      <c r="D25" s="44">
        <v>15134.014797333333</v>
      </c>
      <c r="E25" s="43">
        <v>19612.239514</v>
      </c>
      <c r="F25" s="43">
        <v>72297.23618066666</v>
      </c>
      <c r="G25" s="47">
        <f t="shared" si="0"/>
        <v>67819.011464</v>
      </c>
    </row>
    <row r="26" spans="1:7" ht="12.75">
      <c r="A26" t="s">
        <v>22</v>
      </c>
      <c r="B26" s="43">
        <v>52684.996666666666</v>
      </c>
      <c r="C26" s="43">
        <v>4478.224716666667</v>
      </c>
      <c r="D26" s="44">
        <v>15134.014797333333</v>
      </c>
      <c r="E26" s="43">
        <v>19612.239514</v>
      </c>
      <c r="F26" s="43">
        <v>72297.23618066666</v>
      </c>
      <c r="G26" s="47">
        <f t="shared" si="0"/>
        <v>67819.011464</v>
      </c>
    </row>
    <row r="27" spans="1:7" ht="12.75">
      <c r="A27" t="s">
        <v>23</v>
      </c>
      <c r="B27" s="43">
        <v>54494.33666666667</v>
      </c>
      <c r="C27" s="43">
        <v>4632.018616666667</v>
      </c>
      <c r="D27" s="44">
        <v>15674.645589333335</v>
      </c>
      <c r="E27" s="43">
        <v>20306.664206</v>
      </c>
      <c r="F27" s="43">
        <v>74801.00087266667</v>
      </c>
      <c r="G27" s="47">
        <f t="shared" si="0"/>
        <v>70168.982256</v>
      </c>
    </row>
    <row r="28" spans="1:7" ht="12.75">
      <c r="A28" t="s">
        <v>23</v>
      </c>
      <c r="B28" s="43">
        <v>54494.33666666667</v>
      </c>
      <c r="C28" s="43">
        <v>4632.018616666667</v>
      </c>
      <c r="D28" s="44">
        <v>15674.645589333335</v>
      </c>
      <c r="E28" s="43">
        <v>20306.664206</v>
      </c>
      <c r="F28" s="43">
        <v>74801.00087266667</v>
      </c>
      <c r="G28" s="47">
        <f t="shared" si="0"/>
        <v>70168.982256</v>
      </c>
    </row>
    <row r="29" spans="1:7" ht="12.75">
      <c r="A29" t="s">
        <v>24</v>
      </c>
      <c r="B29" s="43">
        <v>56303.64416666667</v>
      </c>
      <c r="C29" s="43">
        <v>4785.8097541666675</v>
      </c>
      <c r="D29" s="44">
        <v>16215.266670333334</v>
      </c>
      <c r="E29" s="43">
        <v>21001.076424500003</v>
      </c>
      <c r="F29" s="43">
        <v>77304.72059116667</v>
      </c>
      <c r="G29" s="47">
        <f t="shared" si="0"/>
        <v>72518.910837</v>
      </c>
    </row>
    <row r="30" spans="1:7" ht="12.75">
      <c r="A30" t="s">
        <v>24</v>
      </c>
      <c r="B30" s="43">
        <v>56303.64416666667</v>
      </c>
      <c r="C30" s="43">
        <v>4785.8097541666675</v>
      </c>
      <c r="D30" s="44">
        <v>16215.266670333334</v>
      </c>
      <c r="E30" s="43">
        <v>21001.076424500003</v>
      </c>
      <c r="F30" s="43">
        <v>77304.72059116667</v>
      </c>
      <c r="G30" s="47">
        <f t="shared" si="0"/>
        <v>72518.910837</v>
      </c>
    </row>
    <row r="31" spans="1:7" ht="12.75">
      <c r="A31" t="s">
        <v>25</v>
      </c>
      <c r="B31" s="43">
        <v>58112.98416666666</v>
      </c>
      <c r="C31" s="43">
        <v>4939.603654166666</v>
      </c>
      <c r="D31" s="44">
        <v>16755.89746233333</v>
      </c>
      <c r="E31" s="43">
        <v>21695.501116499996</v>
      </c>
      <c r="F31" s="43">
        <v>79808.48528316666</v>
      </c>
      <c r="G31" s="47">
        <f t="shared" si="0"/>
        <v>74868.881629</v>
      </c>
    </row>
    <row r="32" spans="1:7" ht="12.75">
      <c r="A32" t="s">
        <v>25</v>
      </c>
      <c r="B32" s="43">
        <v>58112.98416666666</v>
      </c>
      <c r="C32" s="43">
        <v>4939.603654166666</v>
      </c>
      <c r="D32" s="44">
        <v>16755.89746233333</v>
      </c>
      <c r="E32" s="43">
        <v>21695.501116499996</v>
      </c>
      <c r="F32" s="43">
        <v>79808.48528316666</v>
      </c>
      <c r="G32" s="47">
        <f t="shared" si="0"/>
        <v>74868.881629</v>
      </c>
    </row>
    <row r="33" spans="1:7" ht="12.75">
      <c r="A33" t="s">
        <v>26</v>
      </c>
      <c r="B33" s="43">
        <v>59922.31333333334</v>
      </c>
      <c r="C33" s="43">
        <v>5093.396633333334</v>
      </c>
      <c r="D33" s="44">
        <v>17296.525017333333</v>
      </c>
      <c r="E33" s="43">
        <v>22389.921650666667</v>
      </c>
      <c r="F33" s="43">
        <v>82312.23498400001</v>
      </c>
      <c r="G33" s="47">
        <f t="shared" si="0"/>
        <v>77218.83835066667</v>
      </c>
    </row>
    <row r="34" spans="1:7" ht="12.75">
      <c r="A34" t="s">
        <v>26</v>
      </c>
      <c r="B34" s="43">
        <v>59922.31333333334</v>
      </c>
      <c r="C34" s="43">
        <v>5093.396633333334</v>
      </c>
      <c r="D34" s="44">
        <v>17296.525017333333</v>
      </c>
      <c r="E34" s="43">
        <v>22389.921650666667</v>
      </c>
      <c r="F34" s="43">
        <v>82312.23498400001</v>
      </c>
      <c r="G34" s="47">
        <f t="shared" si="0"/>
        <v>77218.83835066667</v>
      </c>
    </row>
    <row r="35" spans="1:7" ht="12.75">
      <c r="A35" t="s">
        <v>27</v>
      </c>
      <c r="B35" s="43">
        <v>61731.63166666667</v>
      </c>
      <c r="C35" s="43">
        <v>5247.188691666667</v>
      </c>
      <c r="D35" s="44">
        <v>17837.14933533333</v>
      </c>
      <c r="E35" s="43">
        <v>23084.338026999998</v>
      </c>
      <c r="F35" s="43">
        <v>84815.96969366667</v>
      </c>
      <c r="G35" s="47">
        <f t="shared" si="0"/>
        <v>79568.781002</v>
      </c>
    </row>
    <row r="36" spans="1:7" ht="12.75">
      <c r="A36" t="s">
        <v>27</v>
      </c>
      <c r="B36" s="43">
        <v>61731.63166666667</v>
      </c>
      <c r="C36" s="43">
        <v>5247.188691666667</v>
      </c>
      <c r="D36" s="44">
        <v>17837.14933533333</v>
      </c>
      <c r="E36" s="43">
        <v>23084.338026999998</v>
      </c>
      <c r="F36" s="43">
        <v>84815.96969366667</v>
      </c>
      <c r="G36" s="47">
        <f t="shared" si="0"/>
        <v>79568.781002</v>
      </c>
    </row>
    <row r="37" spans="1:7" ht="12.75">
      <c r="A37" t="s">
        <v>28</v>
      </c>
      <c r="B37" s="43">
        <v>62847.38916666667</v>
      </c>
      <c r="C37" s="43">
        <v>5342.028079166667</v>
      </c>
      <c r="D37" s="44">
        <v>18170.537676333333</v>
      </c>
      <c r="E37" s="43">
        <v>23512.5657555</v>
      </c>
      <c r="F37" s="43">
        <v>86359.95492216667</v>
      </c>
      <c r="G37" s="47">
        <f t="shared" si="0"/>
        <v>81017.926843</v>
      </c>
    </row>
    <row r="38" spans="1:7" ht="12.75">
      <c r="A38" t="s">
        <v>28</v>
      </c>
      <c r="B38" s="43">
        <v>62847.38916666667</v>
      </c>
      <c r="C38" s="43">
        <v>5342.028079166667</v>
      </c>
      <c r="D38" s="44">
        <v>18170.537676333333</v>
      </c>
      <c r="E38" s="43">
        <v>23512.5657555</v>
      </c>
      <c r="F38" s="43">
        <v>86359.95492216667</v>
      </c>
      <c r="G38" s="47">
        <f t="shared" si="0"/>
        <v>81017.926843</v>
      </c>
    </row>
    <row r="39" spans="1:7" ht="12.75">
      <c r="A39" t="s">
        <v>29</v>
      </c>
      <c r="B39" s="43">
        <v>63963.146666666675</v>
      </c>
      <c r="C39" s="43">
        <v>5436.8674666666675</v>
      </c>
      <c r="D39" s="44">
        <v>18503.926017333335</v>
      </c>
      <c r="E39" s="43">
        <v>23940.793484</v>
      </c>
      <c r="F39" s="43">
        <v>87903.94015066668</v>
      </c>
      <c r="G39" s="47">
        <f t="shared" si="0"/>
        <v>82467.07268400001</v>
      </c>
    </row>
    <row r="40" spans="1:7" ht="12.75">
      <c r="A40" t="s">
        <v>29</v>
      </c>
      <c r="B40" s="43">
        <v>63963.146666666675</v>
      </c>
      <c r="C40" s="43">
        <v>5436.8674666666675</v>
      </c>
      <c r="D40" s="44">
        <v>18503.926017333335</v>
      </c>
      <c r="E40" s="43">
        <v>23940.793484</v>
      </c>
      <c r="F40" s="43">
        <v>87903.94015066668</v>
      </c>
      <c r="G40" s="47">
        <f t="shared" si="0"/>
        <v>82467.07268400001</v>
      </c>
    </row>
    <row r="41" spans="1:7" ht="12.75">
      <c r="A41" t="s">
        <v>30</v>
      </c>
      <c r="B41" s="43">
        <v>65078.90416666667</v>
      </c>
      <c r="C41" s="43">
        <v>5531.706854166667</v>
      </c>
      <c r="D41" s="44">
        <v>18837.314358333333</v>
      </c>
      <c r="E41" s="43">
        <v>24369.0212125</v>
      </c>
      <c r="F41" s="43">
        <v>89447.92537916667</v>
      </c>
      <c r="G41" s="47">
        <f t="shared" si="0"/>
        <v>83916.218525</v>
      </c>
    </row>
    <row r="42" spans="1:7" ht="12.75">
      <c r="A42" t="s">
        <v>30</v>
      </c>
      <c r="B42" s="43">
        <v>65078.90416666667</v>
      </c>
      <c r="C42" s="43">
        <v>5531.706854166667</v>
      </c>
      <c r="D42" s="44">
        <v>18837.314358333333</v>
      </c>
      <c r="E42" s="43">
        <v>24369.0212125</v>
      </c>
      <c r="F42" s="43">
        <v>89447.92537916667</v>
      </c>
      <c r="G42" s="47">
        <f t="shared" si="0"/>
        <v>83916.218525</v>
      </c>
    </row>
    <row r="43" spans="1:7" ht="12.75">
      <c r="A43" t="s">
        <v>31</v>
      </c>
      <c r="B43" s="43">
        <v>66194.66166666668</v>
      </c>
      <c r="C43" s="43">
        <v>5626.546241666669</v>
      </c>
      <c r="D43" s="44">
        <v>19170.70269933334</v>
      </c>
      <c r="E43" s="43">
        <v>24797.248941000005</v>
      </c>
      <c r="F43" s="43">
        <v>90991.91060766668</v>
      </c>
      <c r="G43" s="47">
        <f t="shared" si="0"/>
        <v>85365.36436600001</v>
      </c>
    </row>
    <row r="44" spans="1:7" ht="12.75">
      <c r="A44" t="s">
        <v>31</v>
      </c>
      <c r="B44" s="43">
        <v>66194.66166666668</v>
      </c>
      <c r="C44" s="43">
        <v>5626.546241666669</v>
      </c>
      <c r="D44" s="44">
        <v>19170.70269933334</v>
      </c>
      <c r="E44" s="43">
        <v>24797.248941000005</v>
      </c>
      <c r="F44" s="43">
        <v>90991.91060766668</v>
      </c>
      <c r="G44" s="47">
        <f t="shared" si="0"/>
        <v>85365.36436600001</v>
      </c>
    </row>
    <row r="45" spans="1:7" ht="12.75">
      <c r="A45" t="s">
        <v>32</v>
      </c>
      <c r="B45" s="43">
        <v>67310.41916666667</v>
      </c>
      <c r="C45" s="43">
        <v>5721.385629166668</v>
      </c>
      <c r="D45" s="44">
        <v>19504.091040333336</v>
      </c>
      <c r="E45" s="43">
        <v>25225.476669500003</v>
      </c>
      <c r="F45" s="43">
        <v>92535.89583616667</v>
      </c>
      <c r="G45" s="47">
        <f t="shared" si="0"/>
        <v>86814.510207</v>
      </c>
    </row>
    <row r="46" spans="1:7" ht="12.75">
      <c r="A46" t="s">
        <v>32</v>
      </c>
      <c r="B46" s="43">
        <v>67310.41916666667</v>
      </c>
      <c r="C46" s="43">
        <v>5721.385629166668</v>
      </c>
      <c r="D46" s="44">
        <v>19504.091040333336</v>
      </c>
      <c r="E46" s="43">
        <v>25225.476669500003</v>
      </c>
      <c r="F46" s="43">
        <v>92535.89583616667</v>
      </c>
      <c r="G46" s="47">
        <f t="shared" si="0"/>
        <v>86814.510207</v>
      </c>
    </row>
    <row r="47" spans="1:7" ht="12.75">
      <c r="A47" t="s">
        <v>33</v>
      </c>
      <c r="B47" s="43">
        <v>68426.17666666668</v>
      </c>
      <c r="C47" s="43">
        <v>5816.225016666668</v>
      </c>
      <c r="D47" s="44">
        <v>19837.479381333334</v>
      </c>
      <c r="E47" s="43">
        <v>25653.704398</v>
      </c>
      <c r="F47" s="43">
        <v>94079.88106466668</v>
      </c>
      <c r="G47" s="47">
        <f t="shared" si="0"/>
        <v>88263.65604800002</v>
      </c>
    </row>
    <row r="48" spans="1:7" ht="12.75">
      <c r="A48" t="s">
        <v>33</v>
      </c>
      <c r="B48" s="43">
        <v>68426.17666666668</v>
      </c>
      <c r="C48" s="43">
        <v>5816.225016666668</v>
      </c>
      <c r="D48" s="44">
        <v>19837.479381333334</v>
      </c>
      <c r="E48" s="43">
        <v>25653.704398</v>
      </c>
      <c r="F48" s="43">
        <v>94079.88106466668</v>
      </c>
      <c r="G48" s="47">
        <f t="shared" si="0"/>
        <v>88263.65604800002</v>
      </c>
    </row>
    <row r="49" spans="1:7" ht="12.75">
      <c r="A49" t="s">
        <v>34</v>
      </c>
      <c r="B49" s="43">
        <v>69541.93416666667</v>
      </c>
      <c r="C49" s="43">
        <v>5911.064404166667</v>
      </c>
      <c r="D49" s="44">
        <v>20170.867722333336</v>
      </c>
      <c r="E49" s="43">
        <v>26081.932126500004</v>
      </c>
      <c r="F49" s="43">
        <v>95623.86629316668</v>
      </c>
      <c r="G49" s="47">
        <f t="shared" si="0"/>
        <v>89712.80188900001</v>
      </c>
    </row>
    <row r="50" spans="1:7" ht="12.75">
      <c r="A50" t="s">
        <v>34</v>
      </c>
      <c r="B50" s="43">
        <v>69541.93416666667</v>
      </c>
      <c r="C50" s="43">
        <v>5911.064404166667</v>
      </c>
      <c r="D50" s="44">
        <v>20170.867722333336</v>
      </c>
      <c r="E50" s="43">
        <v>26081.932126500004</v>
      </c>
      <c r="F50" s="43">
        <v>95623.86629316668</v>
      </c>
      <c r="G50" s="47">
        <f t="shared" si="0"/>
        <v>89712.80188900001</v>
      </c>
    </row>
    <row r="51" spans="1:7" ht="12.75">
      <c r="A51" t="s">
        <v>35</v>
      </c>
      <c r="B51" s="43">
        <v>70657.69166666668</v>
      </c>
      <c r="C51" s="43">
        <v>6005.903791666668</v>
      </c>
      <c r="D51" s="44">
        <v>20504.256063333334</v>
      </c>
      <c r="E51" s="43">
        <v>26510.159855000005</v>
      </c>
      <c r="F51" s="43">
        <v>97167.85152166669</v>
      </c>
      <c r="G51" s="47">
        <f t="shared" si="0"/>
        <v>91161.94773000001</v>
      </c>
    </row>
    <row r="52" spans="1:7" ht="12.75">
      <c r="A52" t="s">
        <v>35</v>
      </c>
      <c r="B52" s="43">
        <v>70657.69166666668</v>
      </c>
      <c r="C52" s="43">
        <v>6005.903791666668</v>
      </c>
      <c r="D52" s="44">
        <v>20504.256063333334</v>
      </c>
      <c r="E52" s="43">
        <v>26510.159855000005</v>
      </c>
      <c r="F52" s="43">
        <v>97167.85152166669</v>
      </c>
      <c r="G52" s="47">
        <f t="shared" si="0"/>
        <v>91161.94773000001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20"/>
  <sheetViews>
    <sheetView zoomScale="106" zoomScaleNormal="106" zoomScalePageLayoutView="0" workbookViewId="0" topLeftCell="A1">
      <selection activeCell="A1" sqref="A1:IV16384"/>
    </sheetView>
  </sheetViews>
  <sheetFormatPr defaultColWidth="10.00390625" defaultRowHeight="12.75"/>
  <cols>
    <col min="1" max="1" width="14.00390625" style="2" customWidth="1"/>
    <col min="2" max="2" width="10.8515625" style="2" bestFit="1" customWidth="1"/>
    <col min="3" max="3" width="9.57421875" style="2" bestFit="1" customWidth="1"/>
    <col min="4" max="4" width="10.421875" style="2" customWidth="1"/>
    <col min="5" max="5" width="9.00390625" style="2" customWidth="1"/>
    <col min="6" max="6" width="10.57421875" style="2" customWidth="1"/>
    <col min="7" max="7" width="12.7109375" style="2" customWidth="1"/>
    <col min="8" max="8" width="9.421875" style="2" customWidth="1"/>
    <col min="9" max="9" width="10.57421875" style="2" customWidth="1"/>
    <col min="10" max="10" width="11.00390625" style="2" customWidth="1"/>
    <col min="11" max="11" width="9.28125" style="2" customWidth="1"/>
    <col min="12" max="12" width="10.140625" style="2" customWidth="1"/>
    <col min="13" max="16384" width="10.00390625" style="2" customWidth="1"/>
  </cols>
  <sheetData>
    <row r="1" spans="1:12" s="5" customFormat="1" ht="18.75" customHeight="1">
      <c r="A1" s="45" t="s">
        <v>39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ht="12" thickBot="1"/>
    <row r="3" spans="1:17" ht="17.25" customHeight="1" thickBot="1">
      <c r="A3" s="12"/>
      <c r="B3" s="24"/>
      <c r="C3" s="25"/>
      <c r="D3" s="25" t="s">
        <v>37</v>
      </c>
      <c r="E3" s="24"/>
      <c r="F3" s="24"/>
      <c r="G3" s="24"/>
      <c r="H3" s="13" t="s">
        <v>38</v>
      </c>
      <c r="I3" s="14"/>
      <c r="J3" s="14"/>
      <c r="K3" s="15"/>
      <c r="L3" s="42"/>
      <c r="M3" s="6"/>
      <c r="N3" s="6"/>
      <c r="O3" s="6"/>
      <c r="P3" s="6"/>
      <c r="Q3" s="6"/>
    </row>
    <row r="4" spans="1:17" s="3" customFormat="1" ht="28.5" customHeight="1" thickBot="1">
      <c r="A4" s="23" t="s">
        <v>0</v>
      </c>
      <c r="B4" s="26" t="s">
        <v>1</v>
      </c>
      <c r="C4" s="26" t="s">
        <v>2</v>
      </c>
      <c r="D4" s="26" t="s">
        <v>3</v>
      </c>
      <c r="E4" s="26" t="s">
        <v>4</v>
      </c>
      <c r="F4" s="26" t="s">
        <v>5</v>
      </c>
      <c r="G4" s="27" t="s">
        <v>6</v>
      </c>
      <c r="H4" s="28" t="s">
        <v>7</v>
      </c>
      <c r="I4" s="28" t="s">
        <v>8</v>
      </c>
      <c r="J4" s="28" t="s">
        <v>9</v>
      </c>
      <c r="K4" s="29" t="s">
        <v>10</v>
      </c>
      <c r="L4" s="30" t="s">
        <v>10</v>
      </c>
      <c r="M4" s="7"/>
      <c r="N4" s="7"/>
      <c r="O4" s="7"/>
      <c r="P4" s="7"/>
      <c r="Q4" s="7"/>
    </row>
    <row r="5" spans="1:17" s="1" customFormat="1" ht="15" customHeight="1">
      <c r="A5" s="16" t="s">
        <v>12</v>
      </c>
      <c r="B5" s="35">
        <v>12789.48</v>
      </c>
      <c r="C5" s="35">
        <v>9489.1</v>
      </c>
      <c r="D5" s="35">
        <f aca="true" t="shared" si="0" ref="D5:E7">B5/12</f>
        <v>1065.79</v>
      </c>
      <c r="E5" s="35">
        <f t="shared" si="0"/>
        <v>790.7583333333333</v>
      </c>
      <c r="F5" s="17"/>
      <c r="G5" s="36">
        <f>SUM(B5:F5)</f>
        <v>24135.128333333338</v>
      </c>
      <c r="H5" s="35">
        <f aca="true" t="shared" si="1" ref="H5:H53">G5*0.085</f>
        <v>2051.485908333334</v>
      </c>
      <c r="I5" s="18">
        <f>(((B5+D5)*0.8)+((C5+E5)*0.48))*0.071</f>
        <v>1137.316908</v>
      </c>
      <c r="J5" s="18">
        <f>G5*0.242</f>
        <v>5840.701056666668</v>
      </c>
      <c r="K5" s="36">
        <f aca="true" t="shared" si="2" ref="K5:K36">SUM(H5:J5)</f>
        <v>9029.503873000001</v>
      </c>
      <c r="L5" s="41">
        <f aca="true" t="shared" si="3" ref="L5:L36">G5+K5</f>
        <v>33164.632206333335</v>
      </c>
      <c r="M5" s="8"/>
      <c r="N5" s="8"/>
      <c r="O5" s="8"/>
      <c r="P5" s="8"/>
      <c r="Q5" s="8"/>
    </row>
    <row r="6" spans="1:17" s="1" customFormat="1" ht="15" customHeight="1">
      <c r="A6" s="19" t="s">
        <v>40</v>
      </c>
      <c r="B6" s="37">
        <v>17027.47</v>
      </c>
      <c r="C6" s="38">
        <v>7201.65</v>
      </c>
      <c r="D6" s="38">
        <f t="shared" si="0"/>
        <v>1418.9558333333334</v>
      </c>
      <c r="E6" s="38">
        <f t="shared" si="0"/>
        <v>600.1374999999999</v>
      </c>
      <c r="F6" s="38">
        <v>3868.22</v>
      </c>
      <c r="G6" s="39">
        <f>SUM(B6:F6)</f>
        <v>30116.433333333338</v>
      </c>
      <c r="H6" s="37">
        <f t="shared" si="1"/>
        <v>2559.8968333333337</v>
      </c>
      <c r="I6" s="38">
        <f aca="true" t="shared" si="4" ref="I6:I53">(((B6+D6)*0.8)+((C6+E6)*0.48))*0.071</f>
        <v>1313.6419053333332</v>
      </c>
      <c r="J6" s="38">
        <f>G6*0.242</f>
        <v>7288.176866666668</v>
      </c>
      <c r="K6" s="39">
        <f t="shared" si="2"/>
        <v>11161.715605333335</v>
      </c>
      <c r="L6" s="34">
        <f t="shared" si="3"/>
        <v>41278.14893866667</v>
      </c>
      <c r="M6" s="8"/>
      <c r="N6" s="8"/>
      <c r="O6" s="8"/>
      <c r="P6" s="8"/>
      <c r="Q6" s="8"/>
    </row>
    <row r="7" spans="1:17" s="1" customFormat="1" ht="15" customHeight="1">
      <c r="A7" s="19" t="s">
        <v>41</v>
      </c>
      <c r="B7" s="37">
        <v>17453.16</v>
      </c>
      <c r="C7" s="38">
        <v>7201.65</v>
      </c>
      <c r="D7" s="38">
        <f t="shared" si="0"/>
        <v>1454.43</v>
      </c>
      <c r="E7" s="38">
        <f t="shared" si="0"/>
        <v>600.1374999999999</v>
      </c>
      <c r="F7" s="38">
        <v>3868.22</v>
      </c>
      <c r="G7" s="39">
        <f>SUM(B7:F7)</f>
        <v>30577.5975</v>
      </c>
      <c r="H7" s="37">
        <f t="shared" si="1"/>
        <v>2599.0957875000004</v>
      </c>
      <c r="I7" s="38">
        <f t="shared" si="4"/>
        <v>1339.83603</v>
      </c>
      <c r="J7" s="38">
        <f aca="true" t="shared" si="5" ref="J7:J53">G7*0.242</f>
        <v>7399.778595</v>
      </c>
      <c r="K7" s="39">
        <f t="shared" si="2"/>
        <v>11338.7104125</v>
      </c>
      <c r="L7" s="34">
        <f t="shared" si="3"/>
        <v>41916.3079125</v>
      </c>
      <c r="M7" s="8"/>
      <c r="N7" s="8"/>
      <c r="O7" s="8"/>
      <c r="P7" s="8"/>
      <c r="Q7" s="8"/>
    </row>
    <row r="8" spans="1:17" ht="15" customHeight="1">
      <c r="A8" s="20" t="s">
        <v>13</v>
      </c>
      <c r="B8" s="37">
        <v>18807.98</v>
      </c>
      <c r="C8" s="38">
        <v>9834.95</v>
      </c>
      <c r="D8" s="38">
        <f aca="true" t="shared" si="6" ref="D8:D53">B8/12</f>
        <v>1567.3316666666667</v>
      </c>
      <c r="E8" s="38">
        <f aca="true" t="shared" si="7" ref="E8:E53">C8/12</f>
        <v>819.5791666666668</v>
      </c>
      <c r="F8" s="38">
        <v>3868.22</v>
      </c>
      <c r="G8" s="39">
        <f aca="true" t="shared" si="8" ref="G8:G53">SUM(B8:F8)</f>
        <v>34898.06083333333</v>
      </c>
      <c r="H8" s="37">
        <f t="shared" si="1"/>
        <v>2966.335170833333</v>
      </c>
      <c r="I8" s="38">
        <f t="shared" si="4"/>
        <v>1520.4240566666665</v>
      </c>
      <c r="J8" s="38">
        <f t="shared" si="5"/>
        <v>8445.330721666665</v>
      </c>
      <c r="K8" s="39">
        <f t="shared" si="2"/>
        <v>12932.089949166664</v>
      </c>
      <c r="L8" s="34" t="s">
        <v>42</v>
      </c>
      <c r="M8" s="6"/>
      <c r="N8" s="6"/>
      <c r="O8" s="6"/>
      <c r="P8" s="6"/>
      <c r="Q8" s="6"/>
    </row>
    <row r="9" spans="1:17" ht="15" customHeight="1">
      <c r="A9" s="20" t="s">
        <v>13</v>
      </c>
      <c r="B9" s="37">
        <v>18807.98</v>
      </c>
      <c r="C9" s="38">
        <v>9834.95</v>
      </c>
      <c r="D9" s="38">
        <f t="shared" si="6"/>
        <v>1567.3316666666667</v>
      </c>
      <c r="E9" s="38">
        <f t="shared" si="7"/>
        <v>819.5791666666668</v>
      </c>
      <c r="F9" s="38">
        <v>3868.22</v>
      </c>
      <c r="G9" s="39">
        <f t="shared" si="8"/>
        <v>34898.06083333333</v>
      </c>
      <c r="H9" s="37">
        <f t="shared" si="1"/>
        <v>2966.335170833333</v>
      </c>
      <c r="I9" s="38">
        <f t="shared" si="4"/>
        <v>1520.4240566666665</v>
      </c>
      <c r="J9" s="38">
        <f t="shared" si="5"/>
        <v>8445.330721666665</v>
      </c>
      <c r="K9" s="39">
        <f t="shared" si="2"/>
        <v>12932.089949166664</v>
      </c>
      <c r="L9" s="34">
        <f t="shared" si="3"/>
        <v>47830.15078249999</v>
      </c>
      <c r="M9" s="6"/>
      <c r="N9" s="6"/>
      <c r="O9" s="6"/>
      <c r="P9" s="6"/>
      <c r="Q9" s="6"/>
    </row>
    <row r="10" spans="1:17" s="1" customFormat="1" ht="15" customHeight="1">
      <c r="A10" s="20" t="s">
        <v>14</v>
      </c>
      <c r="B10" s="37">
        <v>20312.62</v>
      </c>
      <c r="C10" s="38">
        <v>9834.95</v>
      </c>
      <c r="D10" s="38">
        <f t="shared" si="6"/>
        <v>1692.7183333333332</v>
      </c>
      <c r="E10" s="38">
        <f t="shared" si="7"/>
        <v>819.5791666666668</v>
      </c>
      <c r="F10" s="38">
        <v>4512.92</v>
      </c>
      <c r="G10" s="39">
        <f t="shared" si="8"/>
        <v>37172.7875</v>
      </c>
      <c r="H10" s="37">
        <f t="shared" si="1"/>
        <v>3159.6869375</v>
      </c>
      <c r="I10" s="38">
        <f t="shared" si="4"/>
        <v>1613.0095713333333</v>
      </c>
      <c r="J10" s="38">
        <f t="shared" si="5"/>
        <v>8995.814574999999</v>
      </c>
      <c r="K10" s="39">
        <f t="shared" si="2"/>
        <v>13768.511083833331</v>
      </c>
      <c r="L10" s="34">
        <f t="shared" si="3"/>
        <v>50941.298583833326</v>
      </c>
      <c r="M10" s="8"/>
      <c r="N10" s="8"/>
      <c r="O10" s="8"/>
      <c r="P10" s="8"/>
      <c r="Q10" s="8"/>
    </row>
    <row r="11" spans="1:17" s="1" customFormat="1" ht="15" customHeight="1">
      <c r="A11" s="20" t="s">
        <v>14</v>
      </c>
      <c r="B11" s="37">
        <v>20312.62</v>
      </c>
      <c r="C11" s="38">
        <v>9834.95</v>
      </c>
      <c r="D11" s="38">
        <f t="shared" si="6"/>
        <v>1692.7183333333332</v>
      </c>
      <c r="E11" s="38">
        <f t="shared" si="7"/>
        <v>819.5791666666668</v>
      </c>
      <c r="F11" s="38">
        <v>4512.92</v>
      </c>
      <c r="G11" s="39">
        <f t="shared" si="8"/>
        <v>37172.7875</v>
      </c>
      <c r="H11" s="37">
        <f t="shared" si="1"/>
        <v>3159.6869375</v>
      </c>
      <c r="I11" s="38">
        <f t="shared" si="4"/>
        <v>1613.0095713333333</v>
      </c>
      <c r="J11" s="38">
        <f t="shared" si="5"/>
        <v>8995.814574999999</v>
      </c>
      <c r="K11" s="39">
        <f t="shared" si="2"/>
        <v>13768.511083833331</v>
      </c>
      <c r="L11" s="34">
        <f t="shared" si="3"/>
        <v>50941.298583833326</v>
      </c>
      <c r="M11" s="8"/>
      <c r="N11" s="8"/>
      <c r="O11" s="8"/>
      <c r="P11" s="8"/>
      <c r="Q11" s="8"/>
    </row>
    <row r="12" spans="1:17" s="1" customFormat="1" ht="15" customHeight="1">
      <c r="A12" s="20" t="s">
        <v>15</v>
      </c>
      <c r="B12" s="37">
        <v>21817.25</v>
      </c>
      <c r="C12" s="38">
        <v>9834.95</v>
      </c>
      <c r="D12" s="38">
        <f t="shared" si="6"/>
        <v>1818.1041666666667</v>
      </c>
      <c r="E12" s="38">
        <f t="shared" si="7"/>
        <v>819.5791666666668</v>
      </c>
      <c r="F12" s="38">
        <v>4512.92</v>
      </c>
      <c r="G12" s="39">
        <f t="shared" si="8"/>
        <v>38802.80333333334</v>
      </c>
      <c r="H12" s="37">
        <f t="shared" si="1"/>
        <v>3298.238283333334</v>
      </c>
      <c r="I12" s="38">
        <f t="shared" si="4"/>
        <v>1705.5944706666667</v>
      </c>
      <c r="J12" s="38">
        <f t="shared" si="5"/>
        <v>9390.278406666668</v>
      </c>
      <c r="K12" s="39">
        <f t="shared" si="2"/>
        <v>14394.11116066667</v>
      </c>
      <c r="L12" s="34">
        <f t="shared" si="3"/>
        <v>53196.914494000004</v>
      </c>
      <c r="M12" s="8"/>
      <c r="N12" s="8"/>
      <c r="O12" s="8"/>
      <c r="P12" s="8"/>
      <c r="Q12" s="8"/>
    </row>
    <row r="13" spans="1:17" s="1" customFormat="1" ht="15" customHeight="1">
      <c r="A13" s="20" t="s">
        <v>15</v>
      </c>
      <c r="B13" s="37">
        <v>21817.25</v>
      </c>
      <c r="C13" s="38">
        <v>9834.95</v>
      </c>
      <c r="D13" s="38">
        <f t="shared" si="6"/>
        <v>1818.1041666666667</v>
      </c>
      <c r="E13" s="38">
        <f t="shared" si="7"/>
        <v>819.5791666666668</v>
      </c>
      <c r="F13" s="38">
        <v>4512.92</v>
      </c>
      <c r="G13" s="39">
        <f t="shared" si="8"/>
        <v>38802.80333333334</v>
      </c>
      <c r="H13" s="37">
        <f t="shared" si="1"/>
        <v>3298.238283333334</v>
      </c>
      <c r="I13" s="38">
        <f t="shared" si="4"/>
        <v>1705.5944706666667</v>
      </c>
      <c r="J13" s="38">
        <f t="shared" si="5"/>
        <v>9390.278406666668</v>
      </c>
      <c r="K13" s="39">
        <f t="shared" si="2"/>
        <v>14394.11116066667</v>
      </c>
      <c r="L13" s="34">
        <f t="shared" si="3"/>
        <v>53196.914494000004</v>
      </c>
      <c r="M13" s="8"/>
      <c r="N13" s="8"/>
      <c r="O13" s="8"/>
      <c r="P13" s="8"/>
      <c r="Q13" s="8"/>
    </row>
    <row r="14" spans="1:17" s="1" customFormat="1" ht="15" customHeight="1">
      <c r="A14" s="20" t="s">
        <v>16</v>
      </c>
      <c r="B14" s="37">
        <v>23321.9</v>
      </c>
      <c r="C14" s="38">
        <v>9834.95</v>
      </c>
      <c r="D14" s="38">
        <f t="shared" si="6"/>
        <v>1943.4916666666668</v>
      </c>
      <c r="E14" s="38">
        <f t="shared" si="7"/>
        <v>819.5791666666668</v>
      </c>
      <c r="F14" s="38">
        <v>5157.62</v>
      </c>
      <c r="G14" s="39">
        <f t="shared" si="8"/>
        <v>41077.54083333335</v>
      </c>
      <c r="H14" s="37">
        <f t="shared" si="1"/>
        <v>3491.5909708333347</v>
      </c>
      <c r="I14" s="38">
        <f t="shared" si="4"/>
        <v>1798.1806006666668</v>
      </c>
      <c r="J14" s="38">
        <f t="shared" si="5"/>
        <v>9940.76488166667</v>
      </c>
      <c r="K14" s="39">
        <f t="shared" si="2"/>
        <v>15230.536453166671</v>
      </c>
      <c r="L14" s="34">
        <f t="shared" si="3"/>
        <v>56308.07728650002</v>
      </c>
      <c r="M14" s="8"/>
      <c r="N14" s="8"/>
      <c r="O14" s="8"/>
      <c r="P14" s="8"/>
      <c r="Q14" s="8"/>
    </row>
    <row r="15" spans="1:17" s="1" customFormat="1" ht="15" customHeight="1">
      <c r="A15" s="20" t="s">
        <v>16</v>
      </c>
      <c r="B15" s="37">
        <v>23321.9</v>
      </c>
      <c r="C15" s="38">
        <v>9834.95</v>
      </c>
      <c r="D15" s="38">
        <f t="shared" si="6"/>
        <v>1943.4916666666668</v>
      </c>
      <c r="E15" s="38">
        <f t="shared" si="7"/>
        <v>819.5791666666668</v>
      </c>
      <c r="F15" s="38">
        <v>5157.62</v>
      </c>
      <c r="G15" s="39">
        <f t="shared" si="8"/>
        <v>41077.54083333335</v>
      </c>
      <c r="H15" s="37">
        <f t="shared" si="1"/>
        <v>3491.5909708333347</v>
      </c>
      <c r="I15" s="38">
        <f t="shared" si="4"/>
        <v>1798.1806006666668</v>
      </c>
      <c r="J15" s="38">
        <f t="shared" si="5"/>
        <v>9940.76488166667</v>
      </c>
      <c r="K15" s="39">
        <f t="shared" si="2"/>
        <v>15230.536453166671</v>
      </c>
      <c r="L15" s="34">
        <f t="shared" si="3"/>
        <v>56308.07728650002</v>
      </c>
      <c r="M15" s="8"/>
      <c r="N15" s="8"/>
      <c r="O15" s="8"/>
      <c r="P15" s="8"/>
      <c r="Q15" s="8"/>
    </row>
    <row r="16" spans="1:17" s="1" customFormat="1" ht="15" customHeight="1">
      <c r="A16" s="20" t="s">
        <v>17</v>
      </c>
      <c r="B16" s="37">
        <v>24826.54</v>
      </c>
      <c r="C16" s="38">
        <v>9834.95</v>
      </c>
      <c r="D16" s="38">
        <f t="shared" si="6"/>
        <v>2068.8783333333336</v>
      </c>
      <c r="E16" s="38">
        <f t="shared" si="7"/>
        <v>819.5791666666668</v>
      </c>
      <c r="F16" s="38">
        <v>5157.62</v>
      </c>
      <c r="G16" s="39">
        <f t="shared" si="8"/>
        <v>42707.56750000001</v>
      </c>
      <c r="H16" s="37">
        <f t="shared" si="1"/>
        <v>3630.1432375000013</v>
      </c>
      <c r="I16" s="38">
        <f t="shared" si="4"/>
        <v>1890.7661153333333</v>
      </c>
      <c r="J16" s="38">
        <f t="shared" si="5"/>
        <v>10335.231335000002</v>
      </c>
      <c r="K16" s="39">
        <f t="shared" si="2"/>
        <v>15856.140687833336</v>
      </c>
      <c r="L16" s="34">
        <f t="shared" si="3"/>
        <v>58563.70818783335</v>
      </c>
      <c r="M16" s="8"/>
      <c r="N16" s="8"/>
      <c r="O16" s="8"/>
      <c r="P16" s="8"/>
      <c r="Q16" s="8"/>
    </row>
    <row r="17" spans="1:17" s="1" customFormat="1" ht="15" customHeight="1">
      <c r="A17" s="20" t="s">
        <v>17</v>
      </c>
      <c r="B17" s="37">
        <v>24826.54</v>
      </c>
      <c r="C17" s="38">
        <v>9834.95</v>
      </c>
      <c r="D17" s="38">
        <f t="shared" si="6"/>
        <v>2068.8783333333336</v>
      </c>
      <c r="E17" s="38">
        <f t="shared" si="7"/>
        <v>819.5791666666668</v>
      </c>
      <c r="F17" s="38">
        <v>5157.62</v>
      </c>
      <c r="G17" s="39">
        <f t="shared" si="8"/>
        <v>42707.56750000001</v>
      </c>
      <c r="H17" s="37">
        <f t="shared" si="1"/>
        <v>3630.1432375000013</v>
      </c>
      <c r="I17" s="38">
        <f t="shared" si="4"/>
        <v>1890.7661153333333</v>
      </c>
      <c r="J17" s="38">
        <f t="shared" si="5"/>
        <v>10335.231335000002</v>
      </c>
      <c r="K17" s="39">
        <f t="shared" si="2"/>
        <v>15856.140687833336</v>
      </c>
      <c r="L17" s="34">
        <f t="shared" si="3"/>
        <v>58563.70818783335</v>
      </c>
      <c r="M17" s="8"/>
      <c r="N17" s="8"/>
      <c r="O17" s="8"/>
      <c r="P17" s="8"/>
      <c r="Q17" s="8"/>
    </row>
    <row r="18" spans="1:17" s="1" customFormat="1" ht="15" customHeight="1">
      <c r="A18" s="20" t="s">
        <v>18</v>
      </c>
      <c r="B18" s="37">
        <v>26331.17</v>
      </c>
      <c r="C18" s="38">
        <v>9834.95</v>
      </c>
      <c r="D18" s="38">
        <f t="shared" si="6"/>
        <v>2194.2641666666664</v>
      </c>
      <c r="E18" s="38">
        <f t="shared" si="7"/>
        <v>819.5791666666668</v>
      </c>
      <c r="F18" s="38">
        <v>5802.32</v>
      </c>
      <c r="G18" s="39">
        <f t="shared" si="8"/>
        <v>44982.28333333333</v>
      </c>
      <c r="H18" s="37">
        <f t="shared" si="1"/>
        <v>3823.4940833333335</v>
      </c>
      <c r="I18" s="38">
        <f t="shared" si="4"/>
        <v>1983.3510146666665</v>
      </c>
      <c r="J18" s="38">
        <f t="shared" si="5"/>
        <v>10885.712566666667</v>
      </c>
      <c r="K18" s="39">
        <f t="shared" si="2"/>
        <v>16692.557664666667</v>
      </c>
      <c r="L18" s="34">
        <f t="shared" si="3"/>
        <v>61674.840998</v>
      </c>
      <c r="M18" s="8"/>
      <c r="N18" s="8"/>
      <c r="O18" s="8"/>
      <c r="P18" s="8"/>
      <c r="Q18" s="8"/>
    </row>
    <row r="19" spans="1:17" s="1" customFormat="1" ht="15" customHeight="1">
      <c r="A19" s="20" t="s">
        <v>18</v>
      </c>
      <c r="B19" s="37">
        <v>26331.17</v>
      </c>
      <c r="C19" s="38">
        <v>9834.95</v>
      </c>
      <c r="D19" s="38">
        <f t="shared" si="6"/>
        <v>2194.2641666666664</v>
      </c>
      <c r="E19" s="38">
        <f t="shared" si="7"/>
        <v>819.5791666666668</v>
      </c>
      <c r="F19" s="38">
        <v>5802.32</v>
      </c>
      <c r="G19" s="39">
        <f t="shared" si="8"/>
        <v>44982.28333333333</v>
      </c>
      <c r="H19" s="37">
        <f t="shared" si="1"/>
        <v>3823.4940833333335</v>
      </c>
      <c r="I19" s="38">
        <f t="shared" si="4"/>
        <v>1983.3510146666665</v>
      </c>
      <c r="J19" s="38">
        <f t="shared" si="5"/>
        <v>10885.712566666667</v>
      </c>
      <c r="K19" s="39">
        <f t="shared" si="2"/>
        <v>16692.557664666667</v>
      </c>
      <c r="L19" s="34">
        <f t="shared" si="3"/>
        <v>61674.840998</v>
      </c>
      <c r="M19" s="8"/>
      <c r="N19" s="8"/>
      <c r="O19" s="8"/>
      <c r="P19" s="8"/>
      <c r="Q19" s="8"/>
    </row>
    <row r="20" spans="1:17" s="1" customFormat="1" ht="15" customHeight="1">
      <c r="A20" s="20" t="s">
        <v>19</v>
      </c>
      <c r="B20" s="37">
        <v>27835.8</v>
      </c>
      <c r="C20" s="38">
        <v>9834.95</v>
      </c>
      <c r="D20" s="38">
        <f t="shared" si="6"/>
        <v>2319.65</v>
      </c>
      <c r="E20" s="38">
        <f t="shared" si="7"/>
        <v>819.5791666666668</v>
      </c>
      <c r="F20" s="38">
        <v>6447.03</v>
      </c>
      <c r="G20" s="39">
        <f t="shared" si="8"/>
        <v>47257.00916666667</v>
      </c>
      <c r="H20" s="37">
        <f t="shared" si="1"/>
        <v>4016.8457791666674</v>
      </c>
      <c r="I20" s="38">
        <f t="shared" si="4"/>
        <v>2075.9359139999997</v>
      </c>
      <c r="J20" s="38">
        <f t="shared" si="5"/>
        <v>11436.196218333334</v>
      </c>
      <c r="K20" s="39">
        <f t="shared" si="2"/>
        <v>17528.977911500002</v>
      </c>
      <c r="L20" s="34">
        <f t="shared" si="3"/>
        <v>64785.98707816667</v>
      </c>
      <c r="M20" s="8"/>
      <c r="N20" s="8"/>
      <c r="O20" s="8"/>
      <c r="P20" s="8"/>
      <c r="Q20" s="8"/>
    </row>
    <row r="21" spans="1:17" s="1" customFormat="1" ht="15" customHeight="1">
      <c r="A21" s="20" t="s">
        <v>19</v>
      </c>
      <c r="B21" s="37">
        <v>27835.8</v>
      </c>
      <c r="C21" s="38">
        <v>9834.95</v>
      </c>
      <c r="D21" s="38">
        <f t="shared" si="6"/>
        <v>2319.65</v>
      </c>
      <c r="E21" s="38">
        <f t="shared" si="7"/>
        <v>819.5791666666668</v>
      </c>
      <c r="F21" s="38">
        <v>6447.03</v>
      </c>
      <c r="G21" s="39">
        <f t="shared" si="8"/>
        <v>47257.00916666667</v>
      </c>
      <c r="H21" s="37">
        <f t="shared" si="1"/>
        <v>4016.8457791666674</v>
      </c>
      <c r="I21" s="38">
        <f t="shared" si="4"/>
        <v>2075.9359139999997</v>
      </c>
      <c r="J21" s="38">
        <f t="shared" si="5"/>
        <v>11436.196218333334</v>
      </c>
      <c r="K21" s="39">
        <f t="shared" si="2"/>
        <v>17528.977911500002</v>
      </c>
      <c r="L21" s="34">
        <f t="shared" si="3"/>
        <v>64785.98707816667</v>
      </c>
      <c r="M21" s="8"/>
      <c r="N21" s="8"/>
      <c r="O21" s="8"/>
      <c r="P21" s="8"/>
      <c r="Q21" s="8"/>
    </row>
    <row r="22" spans="1:17" ht="15" customHeight="1">
      <c r="A22" s="20" t="s">
        <v>20</v>
      </c>
      <c r="B22" s="37">
        <v>29505.96</v>
      </c>
      <c r="C22" s="38">
        <v>9834.95</v>
      </c>
      <c r="D22" s="38">
        <f t="shared" si="6"/>
        <v>2458.83</v>
      </c>
      <c r="E22" s="38">
        <f t="shared" si="7"/>
        <v>819.5791666666668</v>
      </c>
      <c r="F22" s="38">
        <v>6447.03</v>
      </c>
      <c r="G22" s="39">
        <f t="shared" si="8"/>
        <v>49066.349166666674</v>
      </c>
      <c r="H22" s="37">
        <f t="shared" si="1"/>
        <v>4170.6396791666675</v>
      </c>
      <c r="I22" s="38">
        <f t="shared" si="4"/>
        <v>2178.7064259999997</v>
      </c>
      <c r="J22" s="38">
        <f t="shared" si="5"/>
        <v>11874.056498333335</v>
      </c>
      <c r="K22" s="39">
        <f t="shared" si="2"/>
        <v>18223.402603500002</v>
      </c>
      <c r="L22" s="34">
        <f t="shared" si="3"/>
        <v>67289.75177016668</v>
      </c>
      <c r="M22" s="6"/>
      <c r="N22" s="6"/>
      <c r="O22" s="6"/>
      <c r="P22" s="6"/>
      <c r="Q22" s="6"/>
    </row>
    <row r="23" spans="1:17" ht="15" customHeight="1">
      <c r="A23" s="20" t="s">
        <v>20</v>
      </c>
      <c r="B23" s="37">
        <v>29505.96</v>
      </c>
      <c r="C23" s="38">
        <v>9834.95</v>
      </c>
      <c r="D23" s="38">
        <f t="shared" si="6"/>
        <v>2458.83</v>
      </c>
      <c r="E23" s="38">
        <f t="shared" si="7"/>
        <v>819.5791666666668</v>
      </c>
      <c r="F23" s="38">
        <v>6447.03</v>
      </c>
      <c r="G23" s="39">
        <f t="shared" si="8"/>
        <v>49066.349166666674</v>
      </c>
      <c r="H23" s="37">
        <f t="shared" si="1"/>
        <v>4170.6396791666675</v>
      </c>
      <c r="I23" s="38">
        <f t="shared" si="4"/>
        <v>2178.7064259999997</v>
      </c>
      <c r="J23" s="38">
        <f t="shared" si="5"/>
        <v>11874.056498333335</v>
      </c>
      <c r="K23" s="39">
        <f t="shared" si="2"/>
        <v>18223.402603500002</v>
      </c>
      <c r="L23" s="34">
        <f t="shared" si="3"/>
        <v>67289.75177016668</v>
      </c>
      <c r="M23" s="6"/>
      <c r="N23" s="6"/>
      <c r="O23" s="6"/>
      <c r="P23" s="6"/>
      <c r="Q23" s="6"/>
    </row>
    <row r="24" spans="1:17" ht="15" customHeight="1">
      <c r="A24" s="20" t="s">
        <v>21</v>
      </c>
      <c r="B24" s="37">
        <v>31176.11</v>
      </c>
      <c r="C24" s="38">
        <v>9834.95</v>
      </c>
      <c r="D24" s="38">
        <f t="shared" si="6"/>
        <v>2598.0091666666667</v>
      </c>
      <c r="E24" s="38">
        <f t="shared" si="7"/>
        <v>819.5791666666668</v>
      </c>
      <c r="F24" s="38">
        <v>6447.03</v>
      </c>
      <c r="G24" s="39">
        <f t="shared" si="8"/>
        <v>50875.67833333334</v>
      </c>
      <c r="H24" s="37">
        <f t="shared" si="1"/>
        <v>4324.432658333334</v>
      </c>
      <c r="I24" s="38">
        <f t="shared" si="4"/>
        <v>2281.476322666667</v>
      </c>
      <c r="J24" s="38">
        <f t="shared" si="5"/>
        <v>12311.914156666668</v>
      </c>
      <c r="K24" s="39">
        <f t="shared" si="2"/>
        <v>18917.823137666666</v>
      </c>
      <c r="L24" s="34">
        <f t="shared" si="3"/>
        <v>69793.501471</v>
      </c>
      <c r="M24" s="6"/>
      <c r="N24" s="6"/>
      <c r="O24" s="6"/>
      <c r="P24" s="6"/>
      <c r="Q24" s="6"/>
    </row>
    <row r="25" spans="1:17" ht="15" customHeight="1">
      <c r="A25" s="20" t="s">
        <v>21</v>
      </c>
      <c r="B25" s="37">
        <v>31176.11</v>
      </c>
      <c r="C25" s="38">
        <v>9834.95</v>
      </c>
      <c r="D25" s="38">
        <f t="shared" si="6"/>
        <v>2598.0091666666667</v>
      </c>
      <c r="E25" s="38">
        <f t="shared" si="7"/>
        <v>819.5791666666668</v>
      </c>
      <c r="F25" s="38">
        <v>6447.03</v>
      </c>
      <c r="G25" s="39">
        <f t="shared" si="8"/>
        <v>50875.67833333334</v>
      </c>
      <c r="H25" s="37">
        <f t="shared" si="1"/>
        <v>4324.432658333334</v>
      </c>
      <c r="I25" s="38">
        <f t="shared" si="4"/>
        <v>2281.476322666667</v>
      </c>
      <c r="J25" s="38">
        <f t="shared" si="5"/>
        <v>12311.914156666668</v>
      </c>
      <c r="K25" s="39">
        <f t="shared" si="2"/>
        <v>18917.823137666666</v>
      </c>
      <c r="L25" s="34">
        <f t="shared" si="3"/>
        <v>69793.501471</v>
      </c>
      <c r="M25" s="6"/>
      <c r="N25" s="6"/>
      <c r="O25" s="6"/>
      <c r="P25" s="6"/>
      <c r="Q25" s="6"/>
    </row>
    <row r="26" spans="1:17" ht="15" customHeight="1">
      <c r="A26" s="20" t="s">
        <v>22</v>
      </c>
      <c r="B26" s="37">
        <v>32846.25</v>
      </c>
      <c r="C26" s="38">
        <v>9834.95</v>
      </c>
      <c r="D26" s="38">
        <f t="shared" si="6"/>
        <v>2737.1875</v>
      </c>
      <c r="E26" s="38">
        <f t="shared" si="7"/>
        <v>819.5791666666668</v>
      </c>
      <c r="F26" s="38">
        <v>6447.03</v>
      </c>
      <c r="G26" s="39">
        <f t="shared" si="8"/>
        <v>52684.996666666666</v>
      </c>
      <c r="H26" s="37">
        <f t="shared" si="1"/>
        <v>4478.224716666667</v>
      </c>
      <c r="I26" s="38">
        <f t="shared" si="4"/>
        <v>2384.2456039999997</v>
      </c>
      <c r="J26" s="38">
        <f t="shared" si="5"/>
        <v>12749.769193333334</v>
      </c>
      <c r="K26" s="39">
        <f t="shared" si="2"/>
        <v>19612.239514</v>
      </c>
      <c r="L26" s="34">
        <f t="shared" si="3"/>
        <v>72297.23618066666</v>
      </c>
      <c r="M26" s="6"/>
      <c r="N26" s="6"/>
      <c r="O26" s="6"/>
      <c r="P26" s="6"/>
      <c r="Q26" s="6"/>
    </row>
    <row r="27" spans="1:17" ht="15" customHeight="1">
      <c r="A27" s="20" t="s">
        <v>22</v>
      </c>
      <c r="B27" s="37">
        <v>32846.25</v>
      </c>
      <c r="C27" s="38">
        <v>9834.95</v>
      </c>
      <c r="D27" s="38">
        <f t="shared" si="6"/>
        <v>2737.1875</v>
      </c>
      <c r="E27" s="38">
        <f t="shared" si="7"/>
        <v>819.5791666666668</v>
      </c>
      <c r="F27" s="38">
        <v>6447.03</v>
      </c>
      <c r="G27" s="39">
        <f t="shared" si="8"/>
        <v>52684.996666666666</v>
      </c>
      <c r="H27" s="37">
        <f t="shared" si="1"/>
        <v>4478.224716666667</v>
      </c>
      <c r="I27" s="38">
        <f t="shared" si="4"/>
        <v>2384.2456039999997</v>
      </c>
      <c r="J27" s="38">
        <f t="shared" si="5"/>
        <v>12749.769193333334</v>
      </c>
      <c r="K27" s="39">
        <f t="shared" si="2"/>
        <v>19612.239514</v>
      </c>
      <c r="L27" s="34">
        <f t="shared" si="3"/>
        <v>72297.23618066666</v>
      </c>
      <c r="M27" s="6"/>
      <c r="N27" s="6"/>
      <c r="O27" s="6"/>
      <c r="P27" s="6"/>
      <c r="Q27" s="6"/>
    </row>
    <row r="28" spans="1:17" ht="15" customHeight="1">
      <c r="A28" s="20" t="s">
        <v>23</v>
      </c>
      <c r="B28" s="37">
        <v>34516.41</v>
      </c>
      <c r="C28" s="38">
        <v>9834.95</v>
      </c>
      <c r="D28" s="38">
        <f t="shared" si="6"/>
        <v>2876.3675000000003</v>
      </c>
      <c r="E28" s="38">
        <f t="shared" si="7"/>
        <v>819.5791666666668</v>
      </c>
      <c r="F28" s="38">
        <v>6447.03</v>
      </c>
      <c r="G28" s="39">
        <f t="shared" si="8"/>
        <v>54494.33666666667</v>
      </c>
      <c r="H28" s="37">
        <f t="shared" si="1"/>
        <v>4632.018616666667</v>
      </c>
      <c r="I28" s="38">
        <f t="shared" si="4"/>
        <v>2487.0161160000002</v>
      </c>
      <c r="J28" s="38">
        <f t="shared" si="5"/>
        <v>13187.629473333334</v>
      </c>
      <c r="K28" s="39">
        <f t="shared" si="2"/>
        <v>20306.664206</v>
      </c>
      <c r="L28" s="34">
        <f t="shared" si="3"/>
        <v>74801.00087266667</v>
      </c>
      <c r="M28" s="6"/>
      <c r="N28" s="6"/>
      <c r="O28" s="6"/>
      <c r="P28" s="6"/>
      <c r="Q28" s="6"/>
    </row>
    <row r="29" spans="1:17" ht="15" customHeight="1">
      <c r="A29" s="20" t="s">
        <v>23</v>
      </c>
      <c r="B29" s="37">
        <v>34516.41</v>
      </c>
      <c r="C29" s="38">
        <v>9834.95</v>
      </c>
      <c r="D29" s="38">
        <f t="shared" si="6"/>
        <v>2876.3675000000003</v>
      </c>
      <c r="E29" s="38">
        <f t="shared" si="7"/>
        <v>819.5791666666668</v>
      </c>
      <c r="F29" s="38">
        <v>6447.03</v>
      </c>
      <c r="G29" s="39">
        <f t="shared" si="8"/>
        <v>54494.33666666667</v>
      </c>
      <c r="H29" s="37">
        <f t="shared" si="1"/>
        <v>4632.018616666667</v>
      </c>
      <c r="I29" s="38">
        <f t="shared" si="4"/>
        <v>2487.0161160000002</v>
      </c>
      <c r="J29" s="38">
        <f t="shared" si="5"/>
        <v>13187.629473333334</v>
      </c>
      <c r="K29" s="39">
        <f t="shared" si="2"/>
        <v>20306.664206</v>
      </c>
      <c r="L29" s="34">
        <f t="shared" si="3"/>
        <v>74801.00087266667</v>
      </c>
      <c r="M29" s="6"/>
      <c r="N29" s="6"/>
      <c r="O29" s="6"/>
      <c r="P29" s="6"/>
      <c r="Q29" s="6"/>
    </row>
    <row r="30" spans="1:17" ht="15" customHeight="1">
      <c r="A30" s="20" t="s">
        <v>24</v>
      </c>
      <c r="B30" s="37">
        <v>36186.54</v>
      </c>
      <c r="C30" s="38">
        <v>9834.95</v>
      </c>
      <c r="D30" s="38">
        <f t="shared" si="6"/>
        <v>3015.545</v>
      </c>
      <c r="E30" s="38">
        <f t="shared" si="7"/>
        <v>819.5791666666668</v>
      </c>
      <c r="F30" s="38">
        <v>6447.03</v>
      </c>
      <c r="G30" s="39">
        <f t="shared" si="8"/>
        <v>56303.64416666667</v>
      </c>
      <c r="H30" s="37">
        <f t="shared" si="1"/>
        <v>4785.8097541666675</v>
      </c>
      <c r="I30" s="38">
        <f t="shared" si="4"/>
        <v>2589.784782</v>
      </c>
      <c r="J30" s="38">
        <f t="shared" si="5"/>
        <v>13625.481888333334</v>
      </c>
      <c r="K30" s="39">
        <f t="shared" si="2"/>
        <v>21001.076424500003</v>
      </c>
      <c r="L30" s="34">
        <f t="shared" si="3"/>
        <v>77304.72059116667</v>
      </c>
      <c r="M30" s="6"/>
      <c r="N30" s="6"/>
      <c r="O30" s="6"/>
      <c r="P30" s="6"/>
      <c r="Q30" s="6"/>
    </row>
    <row r="31" spans="1:17" s="4" customFormat="1" ht="15" customHeight="1">
      <c r="A31" s="20" t="s">
        <v>24</v>
      </c>
      <c r="B31" s="37">
        <v>36186.54</v>
      </c>
      <c r="C31" s="38">
        <v>9834.95</v>
      </c>
      <c r="D31" s="38">
        <f t="shared" si="6"/>
        <v>3015.545</v>
      </c>
      <c r="E31" s="38">
        <f t="shared" si="7"/>
        <v>819.5791666666668</v>
      </c>
      <c r="F31" s="38">
        <v>6447.03</v>
      </c>
      <c r="G31" s="39">
        <f t="shared" si="8"/>
        <v>56303.64416666667</v>
      </c>
      <c r="H31" s="37">
        <f t="shared" si="1"/>
        <v>4785.8097541666675</v>
      </c>
      <c r="I31" s="38">
        <f t="shared" si="4"/>
        <v>2589.784782</v>
      </c>
      <c r="J31" s="38">
        <f t="shared" si="5"/>
        <v>13625.481888333334</v>
      </c>
      <c r="K31" s="39">
        <f t="shared" si="2"/>
        <v>21001.076424500003</v>
      </c>
      <c r="L31" s="34">
        <f t="shared" si="3"/>
        <v>77304.72059116667</v>
      </c>
      <c r="M31" s="9"/>
      <c r="N31" s="9"/>
      <c r="O31" s="9"/>
      <c r="P31" s="9"/>
      <c r="Q31" s="9"/>
    </row>
    <row r="32" spans="1:17" ht="15" customHeight="1">
      <c r="A32" s="20" t="s">
        <v>25</v>
      </c>
      <c r="B32" s="37">
        <v>37856.7</v>
      </c>
      <c r="C32" s="38">
        <v>9834.95</v>
      </c>
      <c r="D32" s="38">
        <f t="shared" si="6"/>
        <v>3154.725</v>
      </c>
      <c r="E32" s="38">
        <f t="shared" si="7"/>
        <v>819.5791666666668</v>
      </c>
      <c r="F32" s="38">
        <v>6447.03</v>
      </c>
      <c r="G32" s="39">
        <f t="shared" si="8"/>
        <v>58112.98416666666</v>
      </c>
      <c r="H32" s="37">
        <f t="shared" si="1"/>
        <v>4939.603654166666</v>
      </c>
      <c r="I32" s="38">
        <f t="shared" si="4"/>
        <v>2692.555294</v>
      </c>
      <c r="J32" s="38">
        <f t="shared" si="5"/>
        <v>14063.34216833333</v>
      </c>
      <c r="K32" s="39">
        <f t="shared" si="2"/>
        <v>21695.501116499996</v>
      </c>
      <c r="L32" s="34">
        <f t="shared" si="3"/>
        <v>79808.48528316666</v>
      </c>
      <c r="M32" s="6"/>
      <c r="N32" s="6"/>
      <c r="O32" s="6"/>
      <c r="P32" s="6"/>
      <c r="Q32" s="6"/>
    </row>
    <row r="33" spans="1:17" ht="15" customHeight="1">
      <c r="A33" s="20" t="s">
        <v>25</v>
      </c>
      <c r="B33" s="37">
        <v>37856.7</v>
      </c>
      <c r="C33" s="38">
        <v>9834.95</v>
      </c>
      <c r="D33" s="38">
        <f t="shared" si="6"/>
        <v>3154.725</v>
      </c>
      <c r="E33" s="38">
        <f t="shared" si="7"/>
        <v>819.5791666666668</v>
      </c>
      <c r="F33" s="38">
        <v>6447.03</v>
      </c>
      <c r="G33" s="39">
        <f t="shared" si="8"/>
        <v>58112.98416666666</v>
      </c>
      <c r="H33" s="37">
        <f t="shared" si="1"/>
        <v>4939.603654166666</v>
      </c>
      <c r="I33" s="38">
        <f t="shared" si="4"/>
        <v>2692.555294</v>
      </c>
      <c r="J33" s="38">
        <f t="shared" si="5"/>
        <v>14063.34216833333</v>
      </c>
      <c r="K33" s="39">
        <f t="shared" si="2"/>
        <v>21695.501116499996</v>
      </c>
      <c r="L33" s="34">
        <f t="shared" si="3"/>
        <v>79808.48528316666</v>
      </c>
      <c r="M33" s="6"/>
      <c r="N33" s="6"/>
      <c r="O33" s="6"/>
      <c r="P33" s="6"/>
      <c r="Q33" s="6"/>
    </row>
    <row r="34" spans="1:17" ht="15" customHeight="1">
      <c r="A34" s="21" t="s">
        <v>26</v>
      </c>
      <c r="B34" s="37">
        <v>39526.85</v>
      </c>
      <c r="C34" s="38">
        <v>9834.95</v>
      </c>
      <c r="D34" s="38">
        <f t="shared" si="6"/>
        <v>3293.9041666666667</v>
      </c>
      <c r="E34" s="38">
        <f t="shared" si="7"/>
        <v>819.5791666666668</v>
      </c>
      <c r="F34" s="38">
        <v>6447.03</v>
      </c>
      <c r="G34" s="39">
        <f t="shared" si="8"/>
        <v>59922.31333333334</v>
      </c>
      <c r="H34" s="37">
        <f t="shared" si="1"/>
        <v>5093.396633333334</v>
      </c>
      <c r="I34" s="38">
        <f t="shared" si="4"/>
        <v>2795.3251906666665</v>
      </c>
      <c r="J34" s="38">
        <f t="shared" si="5"/>
        <v>14501.199826666667</v>
      </c>
      <c r="K34" s="39">
        <f t="shared" si="2"/>
        <v>22389.921650666667</v>
      </c>
      <c r="L34" s="34">
        <f t="shared" si="3"/>
        <v>82312.23498400001</v>
      </c>
      <c r="M34" s="6"/>
      <c r="N34" s="6"/>
      <c r="O34" s="6"/>
      <c r="P34" s="6"/>
      <c r="Q34" s="6"/>
    </row>
    <row r="35" spans="1:17" ht="15" customHeight="1">
      <c r="A35" s="22" t="s">
        <v>26</v>
      </c>
      <c r="B35" s="37">
        <v>39526.85</v>
      </c>
      <c r="C35" s="38">
        <v>9834.95</v>
      </c>
      <c r="D35" s="38">
        <f t="shared" si="6"/>
        <v>3293.9041666666667</v>
      </c>
      <c r="E35" s="38">
        <f t="shared" si="7"/>
        <v>819.5791666666668</v>
      </c>
      <c r="F35" s="38">
        <v>6447.03</v>
      </c>
      <c r="G35" s="39">
        <f t="shared" si="8"/>
        <v>59922.31333333334</v>
      </c>
      <c r="H35" s="37">
        <f t="shared" si="1"/>
        <v>5093.396633333334</v>
      </c>
      <c r="I35" s="38">
        <f t="shared" si="4"/>
        <v>2795.3251906666665</v>
      </c>
      <c r="J35" s="38">
        <f t="shared" si="5"/>
        <v>14501.199826666667</v>
      </c>
      <c r="K35" s="39">
        <f t="shared" si="2"/>
        <v>22389.921650666667</v>
      </c>
      <c r="L35" s="34">
        <f t="shared" si="3"/>
        <v>82312.23498400001</v>
      </c>
      <c r="M35" s="6"/>
      <c r="N35" s="6"/>
      <c r="O35" s="6"/>
      <c r="P35" s="6"/>
      <c r="Q35" s="6"/>
    </row>
    <row r="36" spans="1:17" ht="15" customHeight="1">
      <c r="A36" s="20" t="s">
        <v>27</v>
      </c>
      <c r="B36" s="37">
        <v>41196.99</v>
      </c>
      <c r="C36" s="38">
        <v>9834.95</v>
      </c>
      <c r="D36" s="38">
        <f t="shared" si="6"/>
        <v>3433.0825</v>
      </c>
      <c r="E36" s="38">
        <f t="shared" si="7"/>
        <v>819.5791666666668</v>
      </c>
      <c r="F36" s="38">
        <v>6447.03</v>
      </c>
      <c r="G36" s="39">
        <f t="shared" si="8"/>
        <v>61731.63166666667</v>
      </c>
      <c r="H36" s="37">
        <f t="shared" si="1"/>
        <v>5247.188691666667</v>
      </c>
      <c r="I36" s="38">
        <f t="shared" si="4"/>
        <v>2898.0944719999993</v>
      </c>
      <c r="J36" s="38">
        <f t="shared" si="5"/>
        <v>14939.054863333333</v>
      </c>
      <c r="K36" s="39">
        <f t="shared" si="2"/>
        <v>23084.338026999998</v>
      </c>
      <c r="L36" s="34">
        <f t="shared" si="3"/>
        <v>84815.96969366667</v>
      </c>
      <c r="M36" s="6"/>
      <c r="N36" s="6"/>
      <c r="O36" s="6"/>
      <c r="P36" s="6"/>
      <c r="Q36" s="6"/>
    </row>
    <row r="37" spans="1:17" ht="15" customHeight="1">
      <c r="A37" s="20" t="s">
        <v>27</v>
      </c>
      <c r="B37" s="37">
        <v>41196.99</v>
      </c>
      <c r="C37" s="38">
        <v>9834.95</v>
      </c>
      <c r="D37" s="38">
        <f t="shared" si="6"/>
        <v>3433.0825</v>
      </c>
      <c r="E37" s="38">
        <f t="shared" si="7"/>
        <v>819.5791666666668</v>
      </c>
      <c r="F37" s="38">
        <v>6447.03</v>
      </c>
      <c r="G37" s="39">
        <f t="shared" si="8"/>
        <v>61731.63166666667</v>
      </c>
      <c r="H37" s="37">
        <f t="shared" si="1"/>
        <v>5247.188691666667</v>
      </c>
      <c r="I37" s="38">
        <f t="shared" si="4"/>
        <v>2898.0944719999993</v>
      </c>
      <c r="J37" s="38">
        <f t="shared" si="5"/>
        <v>14939.054863333333</v>
      </c>
      <c r="K37" s="39">
        <f aca="true" t="shared" si="9" ref="K37:K53">SUM(H37:J37)</f>
        <v>23084.338026999998</v>
      </c>
      <c r="L37" s="34">
        <f aca="true" t="shared" si="10" ref="L37:L53">G37+K37</f>
        <v>84815.96969366667</v>
      </c>
      <c r="M37" s="6"/>
      <c r="N37" s="6"/>
      <c r="O37" s="6"/>
      <c r="P37" s="6"/>
      <c r="Q37" s="6"/>
    </row>
    <row r="38" spans="1:17" ht="15" customHeight="1">
      <c r="A38" s="20" t="s">
        <v>28</v>
      </c>
      <c r="B38" s="37">
        <v>42226.92</v>
      </c>
      <c r="C38" s="38">
        <v>9834.95</v>
      </c>
      <c r="D38" s="38">
        <f t="shared" si="6"/>
        <v>3518.91</v>
      </c>
      <c r="E38" s="38">
        <f t="shared" si="7"/>
        <v>819.5791666666668</v>
      </c>
      <c r="F38" s="38">
        <v>6447.03</v>
      </c>
      <c r="G38" s="39">
        <f t="shared" si="8"/>
        <v>62847.38916666667</v>
      </c>
      <c r="H38" s="37">
        <f t="shared" si="1"/>
        <v>5342.028079166667</v>
      </c>
      <c r="I38" s="38">
        <f t="shared" si="4"/>
        <v>2961.469498</v>
      </c>
      <c r="J38" s="38">
        <f t="shared" si="5"/>
        <v>15209.068178333333</v>
      </c>
      <c r="K38" s="39">
        <f t="shared" si="9"/>
        <v>23512.5657555</v>
      </c>
      <c r="L38" s="34">
        <f t="shared" si="10"/>
        <v>86359.95492216667</v>
      </c>
      <c r="M38" s="6"/>
      <c r="N38" s="6"/>
      <c r="O38" s="6"/>
      <c r="P38" s="6"/>
      <c r="Q38" s="6"/>
    </row>
    <row r="39" spans="1:17" ht="15" customHeight="1">
      <c r="A39" s="20" t="s">
        <v>28</v>
      </c>
      <c r="B39" s="37">
        <v>42226.92</v>
      </c>
      <c r="C39" s="38">
        <v>9834.95</v>
      </c>
      <c r="D39" s="38">
        <f t="shared" si="6"/>
        <v>3518.91</v>
      </c>
      <c r="E39" s="38">
        <f t="shared" si="7"/>
        <v>819.5791666666668</v>
      </c>
      <c r="F39" s="38">
        <v>6447.03</v>
      </c>
      <c r="G39" s="39">
        <f t="shared" si="8"/>
        <v>62847.38916666667</v>
      </c>
      <c r="H39" s="37">
        <f t="shared" si="1"/>
        <v>5342.028079166667</v>
      </c>
      <c r="I39" s="38">
        <f t="shared" si="4"/>
        <v>2961.469498</v>
      </c>
      <c r="J39" s="38">
        <f t="shared" si="5"/>
        <v>15209.068178333333</v>
      </c>
      <c r="K39" s="39">
        <f t="shared" si="9"/>
        <v>23512.5657555</v>
      </c>
      <c r="L39" s="34">
        <f t="shared" si="10"/>
        <v>86359.95492216667</v>
      </c>
      <c r="M39" s="6"/>
      <c r="N39" s="6"/>
      <c r="O39" s="6"/>
      <c r="P39" s="6"/>
      <c r="Q39" s="6"/>
    </row>
    <row r="40" spans="1:17" ht="15" customHeight="1">
      <c r="A40" s="20" t="s">
        <v>29</v>
      </c>
      <c r="B40" s="37">
        <v>43256.85</v>
      </c>
      <c r="C40" s="38">
        <v>9834.95</v>
      </c>
      <c r="D40" s="38">
        <f t="shared" si="6"/>
        <v>3604.7374999999997</v>
      </c>
      <c r="E40" s="38">
        <f t="shared" si="7"/>
        <v>819.5791666666668</v>
      </c>
      <c r="F40" s="38">
        <v>6447.03</v>
      </c>
      <c r="G40" s="39">
        <f t="shared" si="8"/>
        <v>63963.146666666675</v>
      </c>
      <c r="H40" s="37">
        <f t="shared" si="1"/>
        <v>5436.8674666666675</v>
      </c>
      <c r="I40" s="38">
        <f t="shared" si="4"/>
        <v>3024.844524</v>
      </c>
      <c r="J40" s="38">
        <f t="shared" si="5"/>
        <v>15479.081493333335</v>
      </c>
      <c r="K40" s="39">
        <f t="shared" si="9"/>
        <v>23940.793484</v>
      </c>
      <c r="L40" s="34">
        <f t="shared" si="10"/>
        <v>87903.94015066668</v>
      </c>
      <c r="M40" s="6"/>
      <c r="N40" s="6"/>
      <c r="O40" s="6"/>
      <c r="P40" s="6"/>
      <c r="Q40" s="6"/>
    </row>
    <row r="41" spans="1:17" ht="15" customHeight="1">
      <c r="A41" s="20" t="s">
        <v>29</v>
      </c>
      <c r="B41" s="37">
        <v>43256.85</v>
      </c>
      <c r="C41" s="38">
        <v>9834.95</v>
      </c>
      <c r="D41" s="38">
        <f t="shared" si="6"/>
        <v>3604.7374999999997</v>
      </c>
      <c r="E41" s="38">
        <f t="shared" si="7"/>
        <v>819.5791666666668</v>
      </c>
      <c r="F41" s="38">
        <v>6447.03</v>
      </c>
      <c r="G41" s="39">
        <f t="shared" si="8"/>
        <v>63963.146666666675</v>
      </c>
      <c r="H41" s="37">
        <f t="shared" si="1"/>
        <v>5436.8674666666675</v>
      </c>
      <c r="I41" s="38">
        <f t="shared" si="4"/>
        <v>3024.844524</v>
      </c>
      <c r="J41" s="38">
        <f t="shared" si="5"/>
        <v>15479.081493333335</v>
      </c>
      <c r="K41" s="39">
        <f t="shared" si="9"/>
        <v>23940.793484</v>
      </c>
      <c r="L41" s="34">
        <f t="shared" si="10"/>
        <v>87903.94015066668</v>
      </c>
      <c r="M41" s="6"/>
      <c r="N41" s="6"/>
      <c r="O41" s="6"/>
      <c r="P41" s="6"/>
      <c r="Q41" s="6"/>
    </row>
    <row r="42" spans="1:17" ht="15" customHeight="1">
      <c r="A42" s="20" t="s">
        <v>30</v>
      </c>
      <c r="B42" s="37">
        <v>44286.78</v>
      </c>
      <c r="C42" s="38">
        <v>9834.95</v>
      </c>
      <c r="D42" s="38">
        <f t="shared" si="6"/>
        <v>3690.565</v>
      </c>
      <c r="E42" s="38">
        <f t="shared" si="7"/>
        <v>819.5791666666668</v>
      </c>
      <c r="F42" s="38">
        <v>6447.03</v>
      </c>
      <c r="G42" s="39">
        <f t="shared" si="8"/>
        <v>65078.90416666667</v>
      </c>
      <c r="H42" s="37">
        <f t="shared" si="1"/>
        <v>5531.706854166667</v>
      </c>
      <c r="I42" s="38">
        <f t="shared" si="4"/>
        <v>3088.21955</v>
      </c>
      <c r="J42" s="38">
        <f t="shared" si="5"/>
        <v>15749.094808333333</v>
      </c>
      <c r="K42" s="39">
        <f t="shared" si="9"/>
        <v>24369.0212125</v>
      </c>
      <c r="L42" s="34">
        <f t="shared" si="10"/>
        <v>89447.92537916667</v>
      </c>
      <c r="M42" s="6"/>
      <c r="N42" s="6"/>
      <c r="O42" s="6"/>
      <c r="P42" s="6"/>
      <c r="Q42" s="6"/>
    </row>
    <row r="43" spans="1:17" ht="15" customHeight="1">
      <c r="A43" s="20" t="s">
        <v>30</v>
      </c>
      <c r="B43" s="37">
        <v>44286.78</v>
      </c>
      <c r="C43" s="38">
        <v>9834.95</v>
      </c>
      <c r="D43" s="38">
        <f t="shared" si="6"/>
        <v>3690.565</v>
      </c>
      <c r="E43" s="38">
        <f t="shared" si="7"/>
        <v>819.5791666666668</v>
      </c>
      <c r="F43" s="38">
        <v>6447.03</v>
      </c>
      <c r="G43" s="39">
        <f t="shared" si="8"/>
        <v>65078.90416666667</v>
      </c>
      <c r="H43" s="37">
        <f t="shared" si="1"/>
        <v>5531.706854166667</v>
      </c>
      <c r="I43" s="38">
        <f t="shared" si="4"/>
        <v>3088.21955</v>
      </c>
      <c r="J43" s="38">
        <f t="shared" si="5"/>
        <v>15749.094808333333</v>
      </c>
      <c r="K43" s="39">
        <f t="shared" si="9"/>
        <v>24369.0212125</v>
      </c>
      <c r="L43" s="34">
        <f t="shared" si="10"/>
        <v>89447.92537916667</v>
      </c>
      <c r="M43" s="6"/>
      <c r="N43" s="6"/>
      <c r="O43" s="6"/>
      <c r="P43" s="6"/>
      <c r="Q43" s="6"/>
    </row>
    <row r="44" spans="1:17" ht="15" customHeight="1">
      <c r="A44" s="20" t="s">
        <v>31</v>
      </c>
      <c r="B44" s="37">
        <v>45316.71</v>
      </c>
      <c r="C44" s="38">
        <v>9834.95</v>
      </c>
      <c r="D44" s="38">
        <f t="shared" si="6"/>
        <v>3776.3925</v>
      </c>
      <c r="E44" s="38">
        <f t="shared" si="7"/>
        <v>819.5791666666668</v>
      </c>
      <c r="F44" s="38">
        <v>6447.03</v>
      </c>
      <c r="G44" s="39">
        <f t="shared" si="8"/>
        <v>66194.66166666668</v>
      </c>
      <c r="H44" s="37">
        <f t="shared" si="1"/>
        <v>5626.546241666669</v>
      </c>
      <c r="I44" s="38">
        <f t="shared" si="4"/>
        <v>3151.594576</v>
      </c>
      <c r="J44" s="38">
        <f t="shared" si="5"/>
        <v>16019.108123333337</v>
      </c>
      <c r="K44" s="39">
        <f t="shared" si="9"/>
        <v>24797.248941000005</v>
      </c>
      <c r="L44" s="34">
        <f t="shared" si="10"/>
        <v>90991.91060766668</v>
      </c>
      <c r="M44" s="6"/>
      <c r="N44" s="6"/>
      <c r="O44" s="6"/>
      <c r="P44" s="6"/>
      <c r="Q44" s="6"/>
    </row>
    <row r="45" spans="1:17" ht="15" customHeight="1">
      <c r="A45" s="20" t="s">
        <v>31</v>
      </c>
      <c r="B45" s="37">
        <v>45316.71</v>
      </c>
      <c r="C45" s="38">
        <v>9834.95</v>
      </c>
      <c r="D45" s="38">
        <f t="shared" si="6"/>
        <v>3776.3925</v>
      </c>
      <c r="E45" s="38">
        <f t="shared" si="7"/>
        <v>819.5791666666668</v>
      </c>
      <c r="F45" s="38">
        <v>6447.03</v>
      </c>
      <c r="G45" s="39">
        <f t="shared" si="8"/>
        <v>66194.66166666668</v>
      </c>
      <c r="H45" s="37">
        <f t="shared" si="1"/>
        <v>5626.546241666669</v>
      </c>
      <c r="I45" s="38">
        <f t="shared" si="4"/>
        <v>3151.594576</v>
      </c>
      <c r="J45" s="38">
        <f t="shared" si="5"/>
        <v>16019.108123333337</v>
      </c>
      <c r="K45" s="39">
        <f t="shared" si="9"/>
        <v>24797.248941000005</v>
      </c>
      <c r="L45" s="34">
        <f t="shared" si="10"/>
        <v>90991.91060766668</v>
      </c>
      <c r="M45" s="6"/>
      <c r="N45" s="6"/>
      <c r="O45" s="6"/>
      <c r="P45" s="6"/>
      <c r="Q45" s="6"/>
    </row>
    <row r="46" spans="1:17" ht="15" customHeight="1">
      <c r="A46" s="20" t="s">
        <v>32</v>
      </c>
      <c r="B46" s="37">
        <v>46346.64</v>
      </c>
      <c r="C46" s="38">
        <v>9834.95</v>
      </c>
      <c r="D46" s="38">
        <f t="shared" si="6"/>
        <v>3862.22</v>
      </c>
      <c r="E46" s="38">
        <f t="shared" si="7"/>
        <v>819.5791666666668</v>
      </c>
      <c r="F46" s="38">
        <v>6447.03</v>
      </c>
      <c r="G46" s="39">
        <f t="shared" si="8"/>
        <v>67310.41916666667</v>
      </c>
      <c r="H46" s="37">
        <f t="shared" si="1"/>
        <v>5721.385629166668</v>
      </c>
      <c r="I46" s="38">
        <f t="shared" si="4"/>
        <v>3214.9696019999997</v>
      </c>
      <c r="J46" s="38">
        <f t="shared" si="5"/>
        <v>16289.121438333335</v>
      </c>
      <c r="K46" s="39">
        <f t="shared" si="9"/>
        <v>25225.476669500003</v>
      </c>
      <c r="L46" s="34">
        <f t="shared" si="10"/>
        <v>92535.89583616667</v>
      </c>
      <c r="M46" s="6"/>
      <c r="N46" s="6"/>
      <c r="O46" s="6"/>
      <c r="P46" s="6"/>
      <c r="Q46" s="6"/>
    </row>
    <row r="47" spans="1:17" ht="15" customHeight="1">
      <c r="A47" s="20" t="s">
        <v>32</v>
      </c>
      <c r="B47" s="37">
        <v>46346.64</v>
      </c>
      <c r="C47" s="38">
        <v>9834.95</v>
      </c>
      <c r="D47" s="38">
        <f t="shared" si="6"/>
        <v>3862.22</v>
      </c>
      <c r="E47" s="38">
        <f t="shared" si="7"/>
        <v>819.5791666666668</v>
      </c>
      <c r="F47" s="38">
        <v>6447.03</v>
      </c>
      <c r="G47" s="39">
        <f t="shared" si="8"/>
        <v>67310.41916666667</v>
      </c>
      <c r="H47" s="37">
        <f t="shared" si="1"/>
        <v>5721.385629166668</v>
      </c>
      <c r="I47" s="38">
        <f t="shared" si="4"/>
        <v>3214.9696019999997</v>
      </c>
      <c r="J47" s="38">
        <f t="shared" si="5"/>
        <v>16289.121438333335</v>
      </c>
      <c r="K47" s="39">
        <f t="shared" si="9"/>
        <v>25225.476669500003</v>
      </c>
      <c r="L47" s="34">
        <f t="shared" si="10"/>
        <v>92535.89583616667</v>
      </c>
      <c r="M47" s="6"/>
      <c r="N47" s="6"/>
      <c r="O47" s="6"/>
      <c r="P47" s="6"/>
      <c r="Q47" s="6"/>
    </row>
    <row r="48" spans="1:17" ht="15" customHeight="1">
      <c r="A48" s="20" t="s">
        <v>33</v>
      </c>
      <c r="B48" s="37">
        <v>47376.57</v>
      </c>
      <c r="C48" s="38">
        <v>9834.95</v>
      </c>
      <c r="D48" s="38">
        <f t="shared" si="6"/>
        <v>3948.0475</v>
      </c>
      <c r="E48" s="38">
        <f t="shared" si="7"/>
        <v>819.5791666666668</v>
      </c>
      <c r="F48" s="38">
        <v>6447.03</v>
      </c>
      <c r="G48" s="39">
        <f t="shared" si="8"/>
        <v>68426.17666666668</v>
      </c>
      <c r="H48" s="37">
        <f t="shared" si="1"/>
        <v>5816.225016666668</v>
      </c>
      <c r="I48" s="38">
        <f t="shared" si="4"/>
        <v>3278.344628</v>
      </c>
      <c r="J48" s="38">
        <f t="shared" si="5"/>
        <v>16559.134753333336</v>
      </c>
      <c r="K48" s="39">
        <f t="shared" si="9"/>
        <v>25653.704398</v>
      </c>
      <c r="L48" s="34">
        <f t="shared" si="10"/>
        <v>94079.88106466668</v>
      </c>
      <c r="M48" s="6"/>
      <c r="N48" s="6"/>
      <c r="O48" s="6"/>
      <c r="P48" s="6"/>
      <c r="Q48" s="6"/>
    </row>
    <row r="49" spans="1:17" ht="15" customHeight="1">
      <c r="A49" s="20" t="s">
        <v>33</v>
      </c>
      <c r="B49" s="37">
        <v>47376.57</v>
      </c>
      <c r="C49" s="38">
        <v>9834.95</v>
      </c>
      <c r="D49" s="38">
        <f t="shared" si="6"/>
        <v>3948.0475</v>
      </c>
      <c r="E49" s="38">
        <f t="shared" si="7"/>
        <v>819.5791666666668</v>
      </c>
      <c r="F49" s="38">
        <v>6447.03</v>
      </c>
      <c r="G49" s="39">
        <f t="shared" si="8"/>
        <v>68426.17666666668</v>
      </c>
      <c r="H49" s="37">
        <f t="shared" si="1"/>
        <v>5816.225016666668</v>
      </c>
      <c r="I49" s="38">
        <f t="shared" si="4"/>
        <v>3278.344628</v>
      </c>
      <c r="J49" s="38">
        <f t="shared" si="5"/>
        <v>16559.134753333336</v>
      </c>
      <c r="K49" s="39">
        <f t="shared" si="9"/>
        <v>25653.704398</v>
      </c>
      <c r="L49" s="34">
        <f t="shared" si="10"/>
        <v>94079.88106466668</v>
      </c>
      <c r="M49" s="6"/>
      <c r="N49" s="6"/>
      <c r="O49" s="6"/>
      <c r="P49" s="6"/>
      <c r="Q49" s="6"/>
    </row>
    <row r="50" spans="1:17" ht="15" customHeight="1">
      <c r="A50" s="20" t="s">
        <v>34</v>
      </c>
      <c r="B50" s="37">
        <v>48406.5</v>
      </c>
      <c r="C50" s="38">
        <v>9834.95</v>
      </c>
      <c r="D50" s="38">
        <f t="shared" si="6"/>
        <v>4033.875</v>
      </c>
      <c r="E50" s="38">
        <f t="shared" si="7"/>
        <v>819.5791666666668</v>
      </c>
      <c r="F50" s="38">
        <v>6447.03</v>
      </c>
      <c r="G50" s="39">
        <f t="shared" si="8"/>
        <v>69541.93416666667</v>
      </c>
      <c r="H50" s="37">
        <f t="shared" si="1"/>
        <v>5911.064404166667</v>
      </c>
      <c r="I50" s="38">
        <f t="shared" si="4"/>
        <v>3341.719654</v>
      </c>
      <c r="J50" s="38">
        <f t="shared" si="5"/>
        <v>16829.148068333336</v>
      </c>
      <c r="K50" s="39">
        <f t="shared" si="9"/>
        <v>26081.932126500004</v>
      </c>
      <c r="L50" s="34">
        <f t="shared" si="10"/>
        <v>95623.86629316668</v>
      </c>
      <c r="M50" s="6"/>
      <c r="N50" s="6"/>
      <c r="O50" s="6"/>
      <c r="P50" s="6"/>
      <c r="Q50" s="6"/>
    </row>
    <row r="51" spans="1:17" ht="15" customHeight="1">
      <c r="A51" s="20" t="s">
        <v>34</v>
      </c>
      <c r="B51" s="37">
        <v>48406.5</v>
      </c>
      <c r="C51" s="38">
        <v>9834.95</v>
      </c>
      <c r="D51" s="38">
        <f t="shared" si="6"/>
        <v>4033.875</v>
      </c>
      <c r="E51" s="38">
        <f t="shared" si="7"/>
        <v>819.5791666666668</v>
      </c>
      <c r="F51" s="38">
        <v>6447.03</v>
      </c>
      <c r="G51" s="39">
        <f t="shared" si="8"/>
        <v>69541.93416666667</v>
      </c>
      <c r="H51" s="37">
        <f t="shared" si="1"/>
        <v>5911.064404166667</v>
      </c>
      <c r="I51" s="38">
        <f t="shared" si="4"/>
        <v>3341.719654</v>
      </c>
      <c r="J51" s="38">
        <f t="shared" si="5"/>
        <v>16829.148068333336</v>
      </c>
      <c r="K51" s="39">
        <f t="shared" si="9"/>
        <v>26081.932126500004</v>
      </c>
      <c r="L51" s="34">
        <f t="shared" si="10"/>
        <v>95623.86629316668</v>
      </c>
      <c r="M51" s="6"/>
      <c r="N51" s="6"/>
      <c r="O51" s="6"/>
      <c r="P51" s="6"/>
      <c r="Q51" s="6"/>
    </row>
    <row r="52" spans="1:17" ht="15" customHeight="1">
      <c r="A52" s="20" t="s">
        <v>35</v>
      </c>
      <c r="B52" s="37">
        <v>49436.43</v>
      </c>
      <c r="C52" s="38">
        <v>9834.95</v>
      </c>
      <c r="D52" s="38">
        <f t="shared" si="6"/>
        <v>4119.7025</v>
      </c>
      <c r="E52" s="38">
        <f t="shared" si="7"/>
        <v>819.5791666666668</v>
      </c>
      <c r="F52" s="38">
        <v>6447.03</v>
      </c>
      <c r="G52" s="39">
        <f t="shared" si="8"/>
        <v>70657.69166666668</v>
      </c>
      <c r="H52" s="37">
        <f t="shared" si="1"/>
        <v>6005.903791666668</v>
      </c>
      <c r="I52" s="38">
        <f t="shared" si="4"/>
        <v>3405.0946799999997</v>
      </c>
      <c r="J52" s="38">
        <f t="shared" si="5"/>
        <v>17099.161383333336</v>
      </c>
      <c r="K52" s="39">
        <f t="shared" si="9"/>
        <v>26510.159855000005</v>
      </c>
      <c r="L52" s="34">
        <f t="shared" si="10"/>
        <v>97167.85152166669</v>
      </c>
      <c r="M52" s="6"/>
      <c r="N52" s="6"/>
      <c r="O52" s="6"/>
      <c r="P52" s="6"/>
      <c r="Q52" s="6"/>
    </row>
    <row r="53" spans="1:17" ht="15" customHeight="1">
      <c r="A53" s="20" t="s">
        <v>35</v>
      </c>
      <c r="B53" s="37">
        <v>49436.43</v>
      </c>
      <c r="C53" s="38">
        <v>9834.95</v>
      </c>
      <c r="D53" s="38">
        <f t="shared" si="6"/>
        <v>4119.7025</v>
      </c>
      <c r="E53" s="38">
        <f t="shared" si="7"/>
        <v>819.5791666666668</v>
      </c>
      <c r="F53" s="38">
        <v>6447.03</v>
      </c>
      <c r="G53" s="39">
        <f t="shared" si="8"/>
        <v>70657.69166666668</v>
      </c>
      <c r="H53" s="37">
        <f t="shared" si="1"/>
        <v>6005.903791666668</v>
      </c>
      <c r="I53" s="38">
        <f t="shared" si="4"/>
        <v>3405.0946799999997</v>
      </c>
      <c r="J53" s="38">
        <f t="shared" si="5"/>
        <v>17099.161383333336</v>
      </c>
      <c r="K53" s="39">
        <f t="shared" si="9"/>
        <v>26510.159855000005</v>
      </c>
      <c r="L53" s="34">
        <f t="shared" si="10"/>
        <v>97167.85152166669</v>
      </c>
      <c r="M53" s="6"/>
      <c r="N53" s="6"/>
      <c r="O53" s="6"/>
      <c r="P53" s="6"/>
      <c r="Q53" s="6"/>
    </row>
    <row r="54" spans="1:17" ht="15" customHeight="1">
      <c r="A54" s="20"/>
      <c r="B54" s="37"/>
      <c r="C54" s="38"/>
      <c r="D54" s="38"/>
      <c r="E54" s="38"/>
      <c r="F54" s="38"/>
      <c r="G54" s="39"/>
      <c r="H54" s="37"/>
      <c r="I54" s="38"/>
      <c r="J54" s="38"/>
      <c r="K54" s="39"/>
      <c r="L54" s="34"/>
      <c r="M54" s="6"/>
      <c r="N54" s="6"/>
      <c r="O54" s="6"/>
      <c r="P54" s="6"/>
      <c r="Q54" s="6"/>
    </row>
    <row r="55" spans="1:17" ht="15" customHeight="1" thickBot="1">
      <c r="A55" s="20"/>
      <c r="B55" s="37"/>
      <c r="C55" s="38"/>
      <c r="D55" s="38"/>
      <c r="E55" s="38"/>
      <c r="F55" s="38"/>
      <c r="G55" s="39"/>
      <c r="H55" s="37"/>
      <c r="I55" s="38"/>
      <c r="J55" s="38"/>
      <c r="K55" s="39"/>
      <c r="L55" s="34"/>
      <c r="M55" s="6"/>
      <c r="N55" s="6"/>
      <c r="O55" s="6"/>
      <c r="P55" s="6"/>
      <c r="Q55" s="6"/>
    </row>
    <row r="56" spans="1:17" s="33" customFormat="1" ht="18" customHeight="1" thickBot="1">
      <c r="A56" s="31" t="s">
        <v>11</v>
      </c>
      <c r="B56" s="40"/>
      <c r="C56" s="40"/>
      <c r="D56" s="40">
        <f aca="true" t="shared" si="11" ref="D56:L56">SUM(D5:D55)</f>
        <v>139392.2541666667</v>
      </c>
      <c r="E56" s="40">
        <f t="shared" si="11"/>
        <v>39691.675000000025</v>
      </c>
      <c r="F56" s="40">
        <f t="shared" si="11"/>
        <v>284958.70000000007</v>
      </c>
      <c r="G56" s="40">
        <f t="shared" si="11"/>
        <v>2613049.7791666663</v>
      </c>
      <c r="H56" s="40">
        <f t="shared" si="11"/>
        <v>222109.23122916667</v>
      </c>
      <c r="I56" s="40">
        <f t="shared" si="11"/>
        <v>120512.24016866667</v>
      </c>
      <c r="J56" s="40">
        <f t="shared" si="11"/>
        <v>632358.0465583333</v>
      </c>
      <c r="K56" s="40">
        <f t="shared" si="11"/>
        <v>974979.5179561668</v>
      </c>
      <c r="L56" s="40">
        <f t="shared" si="11"/>
        <v>3540199.1463403343</v>
      </c>
      <c r="M56" s="32"/>
      <c r="N56" s="32"/>
      <c r="O56" s="32"/>
      <c r="P56" s="32"/>
      <c r="Q56" s="32"/>
    </row>
    <row r="57" spans="1:17" ht="9" customHeight="1">
      <c r="A57" s="10" t="s">
        <v>36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6"/>
      <c r="N57" s="6"/>
      <c r="O57" s="6"/>
      <c r="P57" s="6"/>
      <c r="Q57" s="6"/>
    </row>
    <row r="58" spans="1:17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6"/>
      <c r="N58" s="6"/>
      <c r="O58" s="6"/>
      <c r="P58" s="6"/>
      <c r="Q58" s="6"/>
    </row>
    <row r="59" spans="1:17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6"/>
      <c r="N59" s="6"/>
      <c r="O59" s="6"/>
      <c r="P59" s="6"/>
      <c r="Q59" s="6"/>
    </row>
    <row r="60" spans="1:17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6"/>
      <c r="N60" s="6"/>
      <c r="O60" s="6"/>
      <c r="P60" s="6"/>
      <c r="Q60" s="6"/>
    </row>
    <row r="61" spans="1:17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6"/>
      <c r="N61" s="6"/>
      <c r="O61" s="6"/>
      <c r="P61" s="6"/>
      <c r="Q61" s="6"/>
    </row>
    <row r="62" spans="1:17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6"/>
      <c r="N62" s="6"/>
      <c r="O62" s="6"/>
      <c r="P62" s="6"/>
      <c r="Q62" s="6"/>
    </row>
    <row r="63" spans="1:17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6"/>
      <c r="N63" s="6"/>
      <c r="O63" s="6"/>
      <c r="P63" s="6"/>
      <c r="Q63" s="6"/>
    </row>
    <row r="64" spans="1:17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6"/>
      <c r="N64" s="6"/>
      <c r="O64" s="6"/>
      <c r="P64" s="6"/>
      <c r="Q64" s="6"/>
    </row>
    <row r="65" spans="1:17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6"/>
      <c r="N65" s="6"/>
      <c r="O65" s="6"/>
      <c r="P65" s="6"/>
      <c r="Q65" s="6"/>
    </row>
    <row r="66" spans="1:17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6"/>
      <c r="N66" s="6"/>
      <c r="O66" s="6"/>
      <c r="P66" s="6"/>
      <c r="Q66" s="6"/>
    </row>
    <row r="67" spans="1:17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6"/>
      <c r="N67" s="6"/>
      <c r="O67" s="6"/>
      <c r="P67" s="6"/>
      <c r="Q67" s="6"/>
    </row>
    <row r="68" spans="1:17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6"/>
      <c r="N68" s="6"/>
      <c r="O68" s="6"/>
      <c r="P68" s="6"/>
      <c r="Q68" s="6"/>
    </row>
    <row r="69" spans="1:17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6"/>
      <c r="N69" s="6"/>
      <c r="O69" s="6"/>
      <c r="P69" s="6"/>
      <c r="Q69" s="6"/>
    </row>
    <row r="70" spans="1:17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6"/>
      <c r="N70" s="6"/>
      <c r="O70" s="6"/>
      <c r="P70" s="6"/>
      <c r="Q70" s="6"/>
    </row>
    <row r="71" spans="1:17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6"/>
      <c r="N71" s="6"/>
      <c r="O71" s="6"/>
      <c r="P71" s="6"/>
      <c r="Q71" s="6"/>
    </row>
    <row r="72" spans="1:17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6"/>
      <c r="N72" s="6"/>
      <c r="O72" s="6"/>
      <c r="P72" s="6"/>
      <c r="Q72" s="6"/>
    </row>
    <row r="73" spans="1:17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6"/>
      <c r="N73" s="6"/>
      <c r="O73" s="6"/>
      <c r="P73" s="6"/>
      <c r="Q73" s="6"/>
    </row>
    <row r="74" spans="1:17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6"/>
      <c r="N74" s="6"/>
      <c r="O74" s="6"/>
      <c r="P74" s="6"/>
      <c r="Q74" s="6"/>
    </row>
    <row r="75" spans="1:17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6"/>
      <c r="N75" s="6"/>
      <c r="O75" s="6"/>
      <c r="P75" s="6"/>
      <c r="Q75" s="6"/>
    </row>
    <row r="76" spans="1:17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6"/>
      <c r="N76" s="6"/>
      <c r="O76" s="6"/>
      <c r="P76" s="6"/>
      <c r="Q76" s="6"/>
    </row>
    <row r="77" spans="1:17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6"/>
      <c r="N77" s="6"/>
      <c r="O77" s="6"/>
      <c r="P77" s="6"/>
      <c r="Q77" s="6"/>
    </row>
    <row r="78" spans="1:17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6"/>
      <c r="N78" s="6"/>
      <c r="O78" s="6"/>
      <c r="P78" s="6"/>
      <c r="Q78" s="6"/>
    </row>
    <row r="79" spans="1:17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6"/>
      <c r="N79" s="6"/>
      <c r="O79" s="6"/>
      <c r="P79" s="6"/>
      <c r="Q79" s="6"/>
    </row>
    <row r="80" spans="1:17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6"/>
      <c r="N80" s="6"/>
      <c r="O80" s="6"/>
      <c r="P80" s="6"/>
      <c r="Q80" s="6"/>
    </row>
    <row r="81" spans="1:17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6"/>
      <c r="N81" s="6"/>
      <c r="O81" s="6"/>
      <c r="P81" s="6"/>
      <c r="Q81" s="6"/>
    </row>
    <row r="82" spans="1:17" ht="12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6"/>
      <c r="N82" s="6"/>
      <c r="O82" s="6"/>
      <c r="P82" s="6"/>
      <c r="Q82" s="6"/>
    </row>
    <row r="83" spans="1:17" ht="12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6"/>
      <c r="N83" s="6"/>
      <c r="O83" s="6"/>
      <c r="P83" s="6"/>
      <c r="Q83" s="6"/>
    </row>
    <row r="84" spans="1:17" ht="12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6"/>
      <c r="N84" s="6"/>
      <c r="O84" s="6"/>
      <c r="P84" s="6"/>
      <c r="Q84" s="6"/>
    </row>
    <row r="85" spans="1:17" ht="12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6"/>
      <c r="N85" s="6"/>
      <c r="O85" s="6"/>
      <c r="P85" s="6"/>
      <c r="Q85" s="6"/>
    </row>
    <row r="86" spans="1:17" ht="12.7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6"/>
      <c r="N86" s="6"/>
      <c r="O86" s="6"/>
      <c r="P86" s="6"/>
      <c r="Q86" s="6"/>
    </row>
    <row r="87" spans="1:17" ht="12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6"/>
      <c r="N87" s="6"/>
      <c r="O87" s="6"/>
      <c r="P87" s="6"/>
      <c r="Q87" s="6"/>
    </row>
    <row r="88" spans="1:17" ht="12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6"/>
      <c r="N88" s="6"/>
      <c r="O88" s="6"/>
      <c r="P88" s="6"/>
      <c r="Q88" s="6"/>
    </row>
    <row r="89" spans="1:17" ht="12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6"/>
      <c r="N89" s="6"/>
      <c r="O89" s="6"/>
      <c r="P89" s="6"/>
      <c r="Q89" s="6"/>
    </row>
    <row r="90" spans="1:17" ht="12.7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6"/>
      <c r="N90" s="6"/>
      <c r="O90" s="6"/>
      <c r="P90" s="6"/>
      <c r="Q90" s="6"/>
    </row>
    <row r="91" spans="1:17" ht="12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6"/>
      <c r="N91" s="6"/>
      <c r="O91" s="6"/>
      <c r="P91" s="6"/>
      <c r="Q91" s="6"/>
    </row>
    <row r="92" spans="1:17" ht="12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6"/>
      <c r="N92" s="6"/>
      <c r="O92" s="6"/>
      <c r="P92" s="6"/>
      <c r="Q92" s="6"/>
    </row>
    <row r="93" spans="1:17" ht="12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6"/>
      <c r="N93" s="6"/>
      <c r="O93" s="6"/>
      <c r="P93" s="6"/>
      <c r="Q93" s="6"/>
    </row>
    <row r="94" spans="1:17" ht="12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6"/>
      <c r="N94" s="6"/>
      <c r="O94" s="6"/>
      <c r="P94" s="6"/>
      <c r="Q94" s="6"/>
    </row>
    <row r="95" spans="1:17" ht="12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6"/>
      <c r="N95" s="6"/>
      <c r="O95" s="6"/>
      <c r="P95" s="6"/>
      <c r="Q95" s="6"/>
    </row>
    <row r="96" spans="1:17" ht="12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6"/>
      <c r="N96" s="6"/>
      <c r="O96" s="6"/>
      <c r="P96" s="6"/>
      <c r="Q96" s="6"/>
    </row>
    <row r="97" spans="1:17" ht="12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6"/>
      <c r="N97" s="6"/>
      <c r="O97" s="6"/>
      <c r="P97" s="6"/>
      <c r="Q97" s="6"/>
    </row>
    <row r="98" spans="1:17" ht="12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6"/>
      <c r="N98" s="6"/>
      <c r="O98" s="6"/>
      <c r="P98" s="6"/>
      <c r="Q98" s="6"/>
    </row>
    <row r="99" spans="1:17" ht="12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6"/>
      <c r="N99" s="6"/>
      <c r="O99" s="6"/>
      <c r="P99" s="6"/>
      <c r="Q99" s="6"/>
    </row>
    <row r="100" spans="1:17" ht="12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6"/>
      <c r="N100" s="6"/>
      <c r="O100" s="6"/>
      <c r="P100" s="6"/>
      <c r="Q100" s="6"/>
    </row>
    <row r="101" spans="1:17" ht="12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6"/>
      <c r="N101" s="6"/>
      <c r="O101" s="6"/>
      <c r="P101" s="6"/>
      <c r="Q101" s="6"/>
    </row>
    <row r="102" spans="1:17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6"/>
      <c r="N102" s="6"/>
      <c r="O102" s="6"/>
      <c r="P102" s="6"/>
      <c r="Q102" s="6"/>
    </row>
    <row r="103" spans="1:17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6"/>
      <c r="N103" s="6"/>
      <c r="O103" s="6"/>
      <c r="P103" s="6"/>
      <c r="Q103" s="6"/>
    </row>
    <row r="104" spans="1:17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6"/>
      <c r="N104" s="6"/>
      <c r="O104" s="6"/>
      <c r="P104" s="6"/>
      <c r="Q104" s="6"/>
    </row>
    <row r="105" spans="1:17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6"/>
      <c r="N105" s="6"/>
      <c r="O105" s="6"/>
      <c r="P105" s="6"/>
      <c r="Q105" s="6"/>
    </row>
    <row r="106" spans="1:17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6"/>
      <c r="N106" s="6"/>
      <c r="O106" s="6"/>
      <c r="P106" s="6"/>
      <c r="Q106" s="6"/>
    </row>
    <row r="107" spans="1:17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6"/>
      <c r="N107" s="6"/>
      <c r="O107" s="6"/>
      <c r="P107" s="6"/>
      <c r="Q107" s="6"/>
    </row>
    <row r="108" spans="1:17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6"/>
      <c r="N108" s="6"/>
      <c r="O108" s="6"/>
      <c r="P108" s="6"/>
      <c r="Q108" s="6"/>
    </row>
    <row r="109" spans="1:17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6"/>
      <c r="N109" s="6"/>
      <c r="O109" s="6"/>
      <c r="P109" s="6"/>
      <c r="Q109" s="6"/>
    </row>
    <row r="110" spans="1:17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6"/>
      <c r="N110" s="6"/>
      <c r="O110" s="6"/>
      <c r="P110" s="6"/>
      <c r="Q110" s="6"/>
    </row>
    <row r="111" spans="1:17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6"/>
      <c r="N111" s="6"/>
      <c r="O111" s="6"/>
      <c r="P111" s="6"/>
      <c r="Q111" s="6"/>
    </row>
    <row r="112" spans="1:17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6"/>
      <c r="N112" s="6"/>
      <c r="O112" s="6"/>
      <c r="P112" s="6"/>
      <c r="Q112" s="6"/>
    </row>
    <row r="113" spans="1:17" ht="11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</row>
    <row r="114" spans="1:17" ht="11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</row>
    <row r="115" spans="1:17" ht="11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</row>
    <row r="116" spans="1:17" ht="11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</row>
    <row r="117" spans="1:17" ht="11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</row>
    <row r="118" spans="1:17" ht="11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</row>
    <row r="119" spans="1:17" ht="11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</row>
    <row r="120" spans="1:17" ht="11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</row>
    <row r="121" spans="1:17" ht="11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</row>
    <row r="122" spans="1:17" ht="11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</row>
    <row r="123" spans="1:17" ht="11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</row>
    <row r="124" spans="1:17" ht="11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</row>
    <row r="125" spans="1:17" ht="11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</row>
    <row r="126" spans="1:17" ht="11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</row>
    <row r="127" spans="1:17" ht="11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</row>
    <row r="128" spans="1:17" ht="11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</row>
    <row r="129" spans="1:17" ht="11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</row>
    <row r="130" spans="1:17" ht="11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</row>
    <row r="131" spans="1:17" ht="11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</row>
    <row r="132" spans="1:17" ht="11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</row>
    <row r="133" spans="1:17" ht="11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</row>
    <row r="134" spans="1:17" ht="11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</row>
    <row r="135" spans="1:17" ht="11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</row>
    <row r="136" spans="1:17" ht="11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</row>
    <row r="137" spans="1:17" ht="11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</row>
    <row r="138" spans="1:17" ht="11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</row>
    <row r="139" spans="1:17" ht="11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</row>
    <row r="140" spans="1:17" ht="11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</row>
    <row r="141" spans="1:17" ht="11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</row>
    <row r="142" spans="1:17" ht="11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</row>
    <row r="143" spans="1:17" ht="11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</row>
    <row r="144" spans="1:17" ht="11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</row>
    <row r="145" spans="1:17" ht="11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</row>
    <row r="146" spans="1:17" ht="11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</row>
    <row r="147" spans="1:17" ht="11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</row>
    <row r="148" spans="1:17" ht="11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</row>
    <row r="149" spans="1:17" ht="11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</row>
    <row r="150" spans="1:17" ht="11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</row>
    <row r="151" spans="1:17" ht="11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</row>
    <row r="152" spans="1:17" ht="11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</row>
    <row r="153" spans="1:17" ht="11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</row>
    <row r="154" spans="1:17" ht="11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</row>
    <row r="155" spans="1:17" ht="11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</row>
    <row r="156" spans="1:17" ht="11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</row>
    <row r="157" spans="1:17" ht="11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</row>
    <row r="158" spans="1:17" ht="11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</row>
    <row r="159" spans="1:17" ht="11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</row>
    <row r="160" spans="1:17" ht="11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</row>
    <row r="161" spans="1:17" ht="11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</row>
    <row r="162" spans="1:17" ht="11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</row>
    <row r="163" spans="1:17" ht="11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</row>
    <row r="164" spans="1:17" ht="11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</row>
    <row r="165" spans="1:17" ht="11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</row>
    <row r="166" spans="1:17" ht="11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</row>
    <row r="167" spans="1:17" ht="11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</row>
    <row r="168" spans="1:17" ht="11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</row>
    <row r="169" spans="1:17" ht="11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</row>
    <row r="170" spans="1:17" ht="11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</row>
    <row r="171" spans="1:17" ht="11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</row>
    <row r="172" spans="1:17" ht="11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</row>
    <row r="173" spans="1:17" ht="11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</row>
    <row r="174" spans="1:17" ht="11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</row>
    <row r="175" spans="1:17" ht="11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</row>
    <row r="176" spans="1:17" ht="11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</row>
    <row r="177" spans="1:17" ht="11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</row>
    <row r="178" spans="1:17" ht="11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</row>
    <row r="179" spans="1:17" ht="11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</row>
    <row r="180" spans="1:17" ht="11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</row>
    <row r="181" spans="1:17" ht="11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</row>
    <row r="182" spans="1:17" ht="11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</row>
    <row r="183" spans="1:17" ht="11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</row>
    <row r="184" spans="1:17" ht="11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</row>
    <row r="185" spans="1:17" ht="11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</row>
    <row r="186" spans="1:17" ht="11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</row>
    <row r="187" spans="1:17" ht="11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</row>
    <row r="188" spans="1:17" ht="11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</row>
    <row r="189" spans="1:17" ht="11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</row>
    <row r="190" spans="1:17" ht="11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</row>
    <row r="191" spans="1:17" ht="11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</row>
    <row r="192" spans="1:17" ht="11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</row>
    <row r="193" spans="1:17" ht="11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</row>
    <row r="194" spans="1:17" ht="11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</row>
    <row r="195" spans="1:17" ht="11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</row>
    <row r="196" spans="1:17" ht="11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</row>
    <row r="197" spans="1:17" ht="11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</row>
    <row r="198" spans="1:17" ht="11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</row>
    <row r="199" spans="1:17" ht="11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</row>
    <row r="200" spans="1:17" ht="11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</row>
    <row r="201" spans="1:17" ht="11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</row>
    <row r="202" spans="1:17" ht="11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</row>
    <row r="203" spans="1:17" ht="11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</row>
    <row r="204" spans="1:17" ht="11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</row>
    <row r="205" spans="1:17" ht="11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</row>
    <row r="206" spans="1:17" ht="11.2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</row>
    <row r="207" spans="1:17" ht="11.2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</row>
    <row r="208" spans="1:17" ht="11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</row>
    <row r="209" spans="1:17" ht="11.2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</row>
    <row r="210" spans="1:17" ht="11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</row>
    <row r="211" spans="1:17" ht="11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</row>
    <row r="212" spans="1:17" ht="11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</row>
    <row r="213" spans="1:17" ht="11.2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</row>
    <row r="214" spans="1:17" ht="11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</row>
    <row r="215" spans="1:17" ht="11.2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</row>
    <row r="216" spans="1:17" ht="11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</row>
    <row r="217" spans="1:17" ht="11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</row>
    <row r="218" spans="1:17" ht="11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</row>
    <row r="219" spans="1:17" ht="11.2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</row>
    <row r="220" spans="1:17" ht="11.2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</row>
    <row r="221" spans="1:17" ht="11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</row>
    <row r="222" spans="1:17" ht="11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</row>
    <row r="223" spans="1:17" ht="11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</row>
    <row r="224" spans="1:17" ht="11.2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</row>
    <row r="225" spans="1:17" ht="11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</row>
    <row r="226" spans="1:17" ht="11.2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</row>
    <row r="227" spans="1:17" ht="11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</row>
    <row r="228" spans="1:17" ht="11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</row>
    <row r="229" spans="1:17" ht="11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</row>
    <row r="230" spans="1:17" ht="11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</row>
    <row r="231" spans="1:17" ht="11.2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</row>
    <row r="232" spans="1:17" ht="11.2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</row>
    <row r="233" spans="1:17" ht="11.2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</row>
    <row r="234" spans="1:17" ht="11.2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</row>
    <row r="235" spans="1:17" ht="11.2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</row>
    <row r="236" spans="1:17" ht="11.2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</row>
    <row r="237" spans="1:17" ht="11.2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</row>
    <row r="238" spans="1:17" ht="11.2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</row>
    <row r="239" spans="1:17" ht="11.2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</row>
    <row r="240" spans="1:17" ht="11.2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</row>
    <row r="241" spans="1:17" ht="11.2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</row>
    <row r="242" spans="1:17" ht="11.2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</row>
    <row r="243" spans="1:17" ht="11.2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</row>
    <row r="244" spans="1:17" ht="11.2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</row>
    <row r="245" spans="1:17" ht="11.2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</row>
    <row r="246" spans="1:17" ht="11.2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</row>
    <row r="247" spans="1:17" ht="11.2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</row>
    <row r="248" spans="1:17" ht="11.2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</row>
    <row r="249" spans="1:17" ht="11.2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</row>
    <row r="250" spans="1:17" ht="11.2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</row>
    <row r="251" spans="1:17" ht="11.2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</row>
    <row r="252" spans="1:17" ht="11.2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</row>
    <row r="253" spans="1:17" ht="11.2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</row>
    <row r="254" spans="1:17" ht="11.2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</row>
    <row r="255" spans="1:17" ht="11.2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</row>
    <row r="256" spans="1:17" ht="11.2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</row>
    <row r="257" spans="1:17" ht="11.2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</row>
    <row r="258" spans="1:17" ht="11.2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</row>
    <row r="259" spans="1:17" ht="11.2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</row>
    <row r="260" spans="1:17" ht="11.2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</row>
    <row r="261" spans="1:17" ht="11.2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</row>
    <row r="262" spans="1:17" ht="11.2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</row>
    <row r="263" spans="1:17" ht="11.2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</row>
    <row r="264" spans="1:17" ht="11.2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</row>
    <row r="265" spans="1:17" ht="11.2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</row>
    <row r="266" spans="1:17" ht="11.2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</row>
    <row r="267" spans="1:17" ht="11.2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</row>
    <row r="268" spans="1:17" ht="11.2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</row>
    <row r="269" spans="1:17" ht="11.2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</row>
    <row r="270" spans="1:17" ht="11.2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</row>
    <row r="271" spans="1:17" ht="11.2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</row>
    <row r="272" spans="1:17" ht="11.2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</row>
    <row r="273" spans="1:17" ht="11.2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</row>
    <row r="274" spans="1:17" ht="11.2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</row>
    <row r="275" spans="1:17" ht="11.2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</row>
    <row r="276" spans="1:17" ht="11.2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</row>
    <row r="277" spans="1:17" ht="11.2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</row>
    <row r="278" spans="1:17" ht="11.2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</row>
    <row r="279" spans="1:17" ht="11.2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</row>
    <row r="280" spans="1:17" ht="11.2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</row>
    <row r="281" spans="1:17" ht="11.2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</row>
    <row r="282" spans="1:17" ht="11.2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</row>
    <row r="283" spans="1:17" ht="11.2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</row>
    <row r="284" spans="1:17" ht="11.2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</row>
    <row r="285" spans="1:17" ht="11.2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</row>
    <row r="286" spans="1:17" ht="11.2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</row>
    <row r="287" spans="1:17" ht="11.2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</row>
    <row r="288" spans="1:17" ht="11.2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</row>
    <row r="289" spans="1:17" ht="11.2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</row>
    <row r="290" spans="1:17" ht="11.2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</row>
    <row r="291" spans="1:17" ht="11.2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</row>
    <row r="292" spans="1:17" ht="11.2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</row>
    <row r="293" spans="1:17" ht="11.2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</row>
    <row r="294" spans="1:17" ht="11.2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</row>
    <row r="295" spans="1:17" ht="11.2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</row>
    <row r="296" spans="1:17" ht="11.2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</row>
    <row r="297" spans="1:17" ht="11.2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</row>
    <row r="298" spans="1:17" ht="11.2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</row>
    <row r="299" spans="1:17" ht="11.2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</row>
    <row r="300" spans="1:17" ht="11.2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</row>
    <row r="301" spans="1:17" ht="11.2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</row>
    <row r="302" spans="1:17" ht="11.2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</row>
    <row r="303" spans="1:17" ht="11.2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</row>
    <row r="304" spans="1:17" ht="11.2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</row>
    <row r="305" spans="1:17" ht="11.2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</row>
    <row r="306" spans="1:17" ht="11.2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</row>
    <row r="307" spans="1:17" ht="11.2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</row>
    <row r="308" spans="1:17" ht="11.2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</row>
    <row r="309" spans="1:17" ht="11.2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</row>
    <row r="310" spans="1:17" ht="11.2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</row>
    <row r="311" spans="1:17" ht="11.2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</row>
    <row r="312" spans="1:17" ht="11.2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</row>
    <row r="313" spans="1:17" ht="11.2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</row>
    <row r="314" spans="1:17" ht="11.2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</row>
    <row r="315" spans="1:17" ht="11.2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</row>
    <row r="316" spans="1:17" ht="11.2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</row>
    <row r="317" spans="1:17" ht="11.2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</row>
    <row r="318" spans="1:17" ht="11.2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</row>
    <row r="319" spans="1:17" ht="11.2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</row>
    <row r="320" spans="1:17" ht="11.2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</row>
    <row r="321" spans="1:17" ht="11.2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</row>
    <row r="322" spans="1:17" ht="11.2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</row>
    <row r="323" spans="1:17" ht="11.2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</row>
    <row r="324" spans="1:17" ht="11.2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</row>
    <row r="325" spans="1:17" ht="11.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</row>
    <row r="326" spans="1:17" ht="11.2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</row>
    <row r="327" spans="1:17" ht="11.2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</row>
    <row r="328" spans="1:17" ht="11.2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</row>
    <row r="329" spans="1:17" ht="11.2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</row>
    <row r="330" spans="1:17" ht="11.2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</row>
    <row r="331" spans="1:17" ht="11.2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</row>
    <row r="332" spans="1:17" ht="11.2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</row>
    <row r="333" spans="1:17" ht="11.2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</row>
    <row r="334" spans="1:17" ht="11.2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</row>
    <row r="335" spans="1:17" ht="11.2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</row>
    <row r="336" spans="1:17" ht="11.2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</row>
    <row r="337" spans="1:17" ht="11.2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</row>
    <row r="338" spans="1:17" ht="11.2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</row>
    <row r="339" spans="1:17" ht="11.2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</row>
    <row r="340" spans="1:17" ht="11.2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</row>
    <row r="341" spans="1:17" ht="11.2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</row>
    <row r="342" spans="1:17" ht="11.2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</row>
    <row r="343" spans="1:17" ht="11.2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</row>
    <row r="344" spans="1:17" ht="11.2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</row>
    <row r="345" spans="1:17" ht="11.2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</row>
    <row r="346" spans="1:17" ht="11.2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</row>
    <row r="347" spans="1:17" ht="11.2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</row>
    <row r="348" spans="1:17" ht="11.2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</row>
    <row r="349" spans="1:17" ht="11.2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</row>
    <row r="350" spans="1:17" ht="11.2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</row>
    <row r="351" spans="1:17" ht="11.2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</row>
    <row r="352" spans="1:17" ht="11.2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</row>
    <row r="353" spans="1:17" ht="11.2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</row>
    <row r="354" spans="1:17" ht="11.2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</row>
    <row r="355" spans="1:17" ht="11.2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</row>
    <row r="356" spans="1:17" ht="11.2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</row>
    <row r="357" spans="1:17" ht="11.2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</row>
    <row r="358" spans="1:17" ht="11.2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</row>
    <row r="359" spans="1:17" ht="11.2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</row>
    <row r="360" spans="1:17" ht="11.2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</row>
    <row r="361" spans="1:17" ht="11.2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</row>
    <row r="362" spans="1:17" ht="11.2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</row>
    <row r="363" spans="1:17" ht="11.2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</row>
    <row r="364" spans="1:17" ht="11.2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</row>
    <row r="365" spans="1:17" ht="11.2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</row>
    <row r="366" spans="1:17" ht="11.2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</row>
    <row r="367" spans="1:17" ht="11.2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</row>
    <row r="368" spans="1:17" ht="11.2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</row>
    <row r="369" spans="1:17" ht="11.2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</row>
    <row r="370" spans="1:17" ht="11.2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</row>
    <row r="371" spans="1:17" ht="11.2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</row>
    <row r="372" spans="1:17" ht="11.2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</row>
    <row r="373" spans="1:17" ht="11.2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</row>
    <row r="374" spans="1:17" ht="11.2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</row>
    <row r="375" spans="1:17" ht="11.2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</row>
    <row r="376" spans="1:17" ht="11.2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</row>
    <row r="377" spans="1:17" ht="11.2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</row>
    <row r="378" spans="1:17" ht="11.2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</row>
    <row r="379" spans="1:17" ht="11.2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</row>
    <row r="380" spans="1:17" ht="11.2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</row>
    <row r="381" spans="1:17" ht="11.2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</row>
    <row r="382" spans="1:17" ht="11.2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</row>
    <row r="383" spans="1:17" ht="11.2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</row>
    <row r="384" spans="1:17" ht="11.2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</row>
    <row r="385" spans="1:17" ht="11.2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</row>
    <row r="386" spans="1:17" ht="11.2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</row>
    <row r="387" spans="1:17" ht="11.2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</row>
    <row r="388" spans="1:17" ht="11.2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</row>
    <row r="389" spans="1:17" ht="11.2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</row>
    <row r="390" spans="1:17" ht="11.2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</row>
    <row r="391" spans="1:17" ht="11.2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</row>
    <row r="392" spans="1:17" ht="11.2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</row>
    <row r="393" spans="1:17" ht="11.2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</row>
    <row r="394" spans="1:17" ht="11.2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</row>
    <row r="395" spans="1:17" ht="11.2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</row>
    <row r="396" spans="1:17" ht="11.2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</row>
    <row r="397" spans="1:17" ht="11.2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</row>
    <row r="398" spans="1:17" ht="11.2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</row>
    <row r="399" spans="1:17" ht="11.2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</row>
    <row r="400" spans="1:17" ht="11.2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</row>
    <row r="401" spans="1:17" ht="11.2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</row>
    <row r="402" spans="1:17" ht="11.2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</row>
    <row r="403" spans="1:17" ht="11.2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</row>
    <row r="404" spans="1:17" ht="11.2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</row>
    <row r="405" spans="1:17" ht="11.2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</row>
    <row r="406" spans="1:17" ht="11.2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</row>
    <row r="407" spans="1:17" ht="11.2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</row>
    <row r="408" spans="1:17" ht="11.2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</row>
    <row r="409" spans="1:17" ht="11.2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</row>
    <row r="410" spans="1:17" ht="11.2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</row>
    <row r="411" spans="1:17" ht="11.2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</row>
    <row r="412" spans="1:17" ht="11.2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</row>
    <row r="413" spans="1:17" ht="11.2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</row>
    <row r="414" spans="1:17" ht="11.2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</row>
    <row r="415" spans="1:17" ht="11.2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</row>
    <row r="416" spans="1:17" ht="11.2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</row>
    <row r="417" spans="1:17" ht="11.2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</row>
    <row r="418" spans="1:17" ht="11.2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</row>
    <row r="419" spans="1:17" ht="11.2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</row>
    <row r="420" spans="1:17" ht="11.2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</row>
    <row r="421" spans="1:17" ht="11.2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</row>
    <row r="422" spans="1:17" ht="11.2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</row>
    <row r="423" spans="1:17" ht="11.2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</row>
    <row r="424" spans="1:17" ht="11.2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</row>
    <row r="425" spans="1:17" ht="11.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</row>
    <row r="426" spans="1:17" ht="11.2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</row>
    <row r="427" spans="1:17" ht="11.2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</row>
    <row r="428" spans="1:17" ht="11.2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</row>
    <row r="429" spans="1:17" ht="11.2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</row>
    <row r="430" spans="1:17" ht="11.2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</row>
    <row r="431" spans="1:17" ht="11.2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</row>
    <row r="432" spans="1:17" ht="11.2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</row>
    <row r="433" spans="1:17" ht="11.2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</row>
    <row r="434" spans="1:17" ht="11.2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</row>
    <row r="435" spans="1:17" ht="11.2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</row>
    <row r="436" spans="1:17" ht="11.2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</row>
    <row r="437" spans="1:17" ht="11.2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</row>
    <row r="438" spans="1:17" ht="11.2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</row>
    <row r="439" spans="1:17" ht="11.2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</row>
    <row r="440" spans="1:17" ht="11.2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</row>
    <row r="441" spans="1:17" ht="11.2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</row>
    <row r="442" spans="1:17" ht="11.2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</row>
    <row r="443" spans="1:17" ht="11.2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</row>
    <row r="444" spans="1:17" ht="11.2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</row>
    <row r="445" spans="1:17" ht="11.2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</row>
    <row r="446" spans="1:17" ht="11.2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</row>
    <row r="447" spans="1:17" ht="11.2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</row>
    <row r="448" spans="1:17" ht="11.2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</row>
    <row r="449" spans="1:17" ht="11.2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</row>
    <row r="450" spans="1:17" ht="11.2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</row>
    <row r="451" spans="1:17" ht="11.2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</row>
    <row r="452" spans="1:17" ht="11.2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</row>
    <row r="453" spans="1:17" ht="11.2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</row>
    <row r="454" spans="1:17" ht="11.2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</row>
    <row r="455" spans="1:17" ht="11.2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</row>
    <row r="456" spans="1:17" ht="11.2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</row>
    <row r="457" spans="1:17" ht="11.2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</row>
    <row r="458" spans="1:17" ht="11.2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</row>
    <row r="459" spans="1:17" ht="11.2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</row>
    <row r="460" spans="1:17" ht="11.2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</row>
    <row r="461" spans="1:17" ht="11.2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</row>
    <row r="462" spans="1:17" ht="11.2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</row>
    <row r="463" spans="1:17" ht="11.2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</row>
    <row r="464" spans="1:17" ht="11.2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</row>
    <row r="465" spans="1:17" ht="11.2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</row>
    <row r="466" spans="1:17" ht="11.2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</row>
    <row r="467" spans="1:17" ht="11.2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</row>
    <row r="468" spans="1:17" ht="11.2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</row>
    <row r="469" spans="1:17" ht="11.2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</row>
    <row r="470" spans="1:17" ht="11.2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</row>
    <row r="471" spans="1:17" ht="11.2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</row>
    <row r="472" spans="1:17" ht="11.2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</row>
    <row r="473" spans="1:17" ht="11.2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</row>
    <row r="474" spans="1:17" ht="11.2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</row>
    <row r="475" spans="1:17" ht="11.2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</row>
    <row r="476" spans="1:17" ht="11.2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</row>
    <row r="477" spans="1:17" ht="11.2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</row>
    <row r="478" spans="1:17" ht="11.2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</row>
    <row r="479" spans="1:17" ht="11.2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</row>
    <row r="480" spans="1:17" ht="11.2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</row>
    <row r="481" spans="1:17" ht="11.2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</row>
    <row r="482" spans="1:17" ht="11.2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</row>
    <row r="483" spans="1:17" ht="11.2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</row>
    <row r="484" spans="1:17" ht="11.2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</row>
    <row r="485" spans="1:17" ht="11.2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</row>
    <row r="486" spans="1:17" ht="11.2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</row>
    <row r="487" spans="1:17" ht="11.2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</row>
    <row r="488" spans="1:17" ht="11.2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</row>
    <row r="489" spans="1:17" ht="11.2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</row>
    <row r="490" spans="1:17" ht="11.2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</row>
    <row r="491" spans="1:17" ht="11.2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</row>
    <row r="492" spans="1:17" ht="11.2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</row>
    <row r="493" spans="1:17" ht="11.2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</row>
    <row r="494" spans="1:17" ht="11.2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</row>
    <row r="495" spans="1:17" ht="11.2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</row>
    <row r="496" spans="1:17" ht="11.2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</row>
    <row r="497" spans="1:17" ht="11.2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</row>
    <row r="498" spans="1:17" ht="11.2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</row>
    <row r="499" spans="1:17" ht="11.2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</row>
    <row r="500" spans="1:17" ht="11.2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</row>
    <row r="501" spans="1:17" ht="11.2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</row>
    <row r="502" spans="1:17" ht="11.2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</row>
    <row r="503" spans="1:17" ht="11.2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</row>
    <row r="504" spans="1:17" ht="11.2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</row>
    <row r="505" spans="1:17" ht="11.2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</row>
    <row r="506" spans="1:17" ht="11.2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</row>
    <row r="507" spans="1:17" ht="11.2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</row>
    <row r="508" spans="1:17" ht="11.2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</row>
    <row r="509" spans="1:17" ht="11.2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</row>
    <row r="510" spans="1:17" ht="11.2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</row>
    <row r="511" spans="1:17" ht="11.2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</row>
    <row r="512" spans="1:17" ht="11.2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</row>
    <row r="513" spans="1:17" ht="11.2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</row>
    <row r="514" spans="1:17" ht="11.2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</row>
    <row r="515" spans="1:17" ht="11.2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</row>
    <row r="516" spans="1:17" ht="11.2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</row>
    <row r="517" spans="1:17" ht="11.2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</row>
    <row r="518" spans="1:17" ht="11.2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</row>
    <row r="519" spans="1:17" ht="11.2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</row>
    <row r="520" spans="1:17" ht="11.2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</row>
    <row r="521" spans="1:17" ht="11.2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</row>
    <row r="522" spans="1:17" ht="11.2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</row>
    <row r="523" spans="1:17" ht="11.2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</row>
    <row r="524" spans="1:17" ht="11.2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</row>
    <row r="525" spans="1:17" ht="11.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</row>
    <row r="526" spans="1:17" ht="11.2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</row>
    <row r="527" spans="1:17" ht="11.2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</row>
    <row r="528" spans="1:17" ht="11.2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</row>
    <row r="529" spans="1:17" ht="11.2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</row>
    <row r="530" spans="1:17" ht="11.2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</row>
    <row r="531" spans="1:17" ht="11.2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</row>
    <row r="532" spans="1:17" ht="11.2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</row>
    <row r="533" spans="1:17" ht="11.2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</row>
    <row r="534" spans="1:17" ht="11.2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</row>
    <row r="535" spans="1:17" ht="11.2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</row>
    <row r="536" spans="1:17" ht="11.2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</row>
    <row r="537" spans="1:17" ht="11.2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</row>
    <row r="538" spans="1:17" ht="11.2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</row>
    <row r="539" spans="1:17" ht="11.2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</row>
    <row r="540" spans="1:17" ht="11.2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</row>
    <row r="541" spans="1:17" ht="11.2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</row>
    <row r="542" spans="1:17" ht="11.2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</row>
    <row r="543" spans="1:17" ht="11.2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</row>
    <row r="544" spans="1:17" ht="11.2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</row>
    <row r="545" spans="1:17" ht="11.2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</row>
    <row r="546" spans="1:17" ht="11.2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</row>
    <row r="547" spans="1:17" ht="11.2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</row>
    <row r="548" spans="1:17" ht="11.2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</row>
    <row r="549" spans="1:17" ht="11.2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</row>
    <row r="550" spans="1:17" ht="11.2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</row>
    <row r="551" spans="1:17" ht="11.2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</row>
    <row r="552" spans="1:17" ht="11.2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</row>
    <row r="553" spans="1:17" ht="11.2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</row>
    <row r="554" spans="1:17" ht="11.2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</row>
    <row r="555" spans="1:17" ht="11.2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</row>
    <row r="556" spans="1:17" ht="11.2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</row>
    <row r="557" spans="1:17" ht="11.2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</row>
    <row r="558" spans="1:17" ht="11.2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</row>
    <row r="559" spans="1:17" ht="11.2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</row>
    <row r="560" spans="1:17" ht="11.2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</row>
    <row r="561" spans="1:17" ht="11.2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</row>
    <row r="562" spans="1:17" ht="11.2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</row>
    <row r="563" spans="1:17" ht="11.2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</row>
    <row r="564" spans="1:17" ht="11.2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</row>
    <row r="565" spans="1:17" ht="11.2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</row>
    <row r="566" spans="1:17" ht="11.2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</row>
    <row r="567" spans="1:17" ht="11.2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</row>
    <row r="568" spans="1:17" ht="11.2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</row>
    <row r="569" spans="1:17" ht="11.2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</row>
    <row r="570" spans="1:17" ht="11.2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</row>
    <row r="571" spans="1:17" ht="11.2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</row>
    <row r="572" spans="1:17" ht="11.2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</row>
    <row r="573" spans="1:17" ht="11.2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</row>
    <row r="574" spans="1:17" ht="11.2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</row>
    <row r="575" spans="1:17" ht="11.2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</row>
    <row r="576" spans="1:17" ht="11.2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</row>
    <row r="577" spans="1:17" ht="11.2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</row>
    <row r="578" spans="1:17" ht="11.2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</row>
    <row r="579" spans="1:17" ht="11.2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</row>
    <row r="580" spans="1:17" ht="11.2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</row>
    <row r="581" spans="1:17" ht="11.2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</row>
    <row r="582" spans="1:17" ht="11.2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</row>
    <row r="583" spans="1:17" ht="11.2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</row>
    <row r="584" spans="1:17" ht="11.2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</row>
    <row r="585" spans="1:17" ht="11.2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</row>
    <row r="586" spans="1:17" ht="11.2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</row>
    <row r="587" spans="1:17" ht="11.2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</row>
    <row r="588" spans="1:17" ht="11.2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</row>
    <row r="589" spans="1:17" ht="11.2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</row>
    <row r="590" spans="1:17" ht="11.2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</row>
    <row r="591" spans="1:17" ht="11.2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</row>
    <row r="592" spans="1:17" ht="11.2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</row>
    <row r="593" spans="1:17" ht="11.2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</row>
    <row r="594" spans="1:17" ht="11.2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</row>
    <row r="595" spans="1:17" ht="11.2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</row>
    <row r="596" spans="1:17" ht="11.2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</row>
    <row r="597" spans="1:17" ht="11.2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</row>
    <row r="598" spans="1:17" ht="11.2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</row>
    <row r="599" spans="1:17" ht="11.2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</row>
    <row r="600" spans="1:17" ht="11.2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</row>
    <row r="601" spans="1:17" ht="11.2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</row>
    <row r="602" spans="1:17" ht="11.2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</row>
    <row r="603" spans="1:17" ht="11.2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</row>
    <row r="604" spans="1:17" ht="11.2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</row>
    <row r="605" spans="1:17" ht="11.2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</row>
    <row r="606" spans="1:17" ht="11.2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</row>
    <row r="607" spans="1:17" ht="11.2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</row>
    <row r="608" spans="1:17" ht="11.2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</row>
    <row r="609" spans="1:17" ht="11.2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</row>
    <row r="610" spans="1:17" ht="11.2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</row>
    <row r="611" spans="1:17" ht="11.2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</row>
    <row r="612" spans="1:17" ht="11.2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</row>
    <row r="613" spans="1:17" ht="11.2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</row>
    <row r="614" spans="1:17" ht="11.2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</row>
    <row r="615" spans="1:17" ht="11.2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</row>
    <row r="616" spans="1:17" ht="11.2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</row>
    <row r="617" spans="1:17" ht="11.2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</row>
    <row r="618" spans="1:17" ht="11.2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</row>
    <row r="619" spans="1:17" ht="11.2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</row>
    <row r="620" spans="1:17" ht="11.2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</row>
  </sheetData>
  <sheetProtection/>
  <mergeCells count="1">
    <mergeCell ref="A1:L1"/>
  </mergeCells>
  <printOptions/>
  <pageMargins left="0" right="0" top="0.3937007874015748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pc01</dc:creator>
  <cp:keywords/>
  <dc:description/>
  <cp:lastModifiedBy>Salvi Anna Rita</cp:lastModifiedBy>
  <cp:lastPrinted>2002-05-07T09:24:01Z</cp:lastPrinted>
  <dcterms:created xsi:type="dcterms:W3CDTF">2000-12-07T10:20:29Z</dcterms:created>
  <dcterms:modified xsi:type="dcterms:W3CDTF">2015-11-24T14:27:44Z</dcterms:modified>
  <cp:category/>
  <cp:version/>
  <cp:contentType/>
  <cp:contentStatus/>
</cp:coreProperties>
</file>