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cristiano.borri\Downloads\"/>
    </mc:Choice>
  </mc:AlternateContent>
  <xr:revisionPtr revIDLastSave="0" documentId="13_ncr:1_{B03F7718-1655-4E44-96F2-18E171A0E9D7}" xr6:coauthVersionLast="47" xr6:coauthVersionMax="47" xr10:uidLastSave="{00000000-0000-0000-0000-000000000000}"/>
  <bookViews>
    <workbookView xWindow="-108" yWindow="-108" windowWidth="23256" windowHeight="12576" firstSheet="1" activeTab="1" xr2:uid="{00000000-000D-0000-FFFF-FFFF00000000}"/>
  </bookViews>
  <sheets>
    <sheet name="tabellari costi standard" sheetId="1" r:id="rId1"/>
    <sheet name="Budget UdR 1 - PI" sheetId="2" r:id="rId2"/>
    <sheet name="Budget UdR 2" sheetId="3" r:id="rId3"/>
    <sheet name="Budget UdR 3" sheetId="4" r:id="rId4"/>
    <sheet name="Budget UdR4" sheetId="5" r:id="rId5"/>
    <sheet name="Budget UdR5" sheetId="6" r:id="rId6"/>
    <sheet name="Budget UdR6" sheetId="8" r:id="rId7"/>
    <sheet name="Budget complessivo Progetto " sheetId="7" r:id="rId8"/>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 l="1"/>
  <c r="D25" i="4"/>
  <c r="C41" i="8"/>
  <c r="E41" i="8" s="1"/>
  <c r="C40" i="8"/>
  <c r="E40" i="8" s="1"/>
  <c r="C39" i="8"/>
  <c r="E39" i="8" s="1"/>
  <c r="C38" i="8"/>
  <c r="E38" i="8" s="1"/>
  <c r="C37" i="8"/>
  <c r="E37" i="8" s="1"/>
  <c r="E36" i="8"/>
  <c r="C41" i="6"/>
  <c r="E41" i="6" s="1"/>
  <c r="C40" i="6"/>
  <c r="E40" i="6" s="1"/>
  <c r="C39" i="6"/>
  <c r="E39" i="6" s="1"/>
  <c r="C38" i="6"/>
  <c r="E38" i="6" s="1"/>
  <c r="C37" i="6"/>
  <c r="E37" i="6" s="1"/>
  <c r="E36" i="6"/>
  <c r="C41" i="5"/>
  <c r="E41" i="5" s="1"/>
  <c r="C40" i="5"/>
  <c r="E40" i="5" s="1"/>
  <c r="C39" i="5"/>
  <c r="E39" i="5" s="1"/>
  <c r="C38" i="5"/>
  <c r="E38" i="5" s="1"/>
  <c r="C37" i="5"/>
  <c r="E37" i="5" s="1"/>
  <c r="E36" i="5"/>
  <c r="C41" i="4"/>
  <c r="E41" i="4" s="1"/>
  <c r="C40" i="4"/>
  <c r="E40" i="4" s="1"/>
  <c r="C39" i="4"/>
  <c r="E39" i="4" s="1"/>
  <c r="C38" i="4"/>
  <c r="E38" i="4" s="1"/>
  <c r="C37" i="4"/>
  <c r="E37" i="4" s="1"/>
  <c r="C42" i="3"/>
  <c r="E42" i="3" s="1"/>
  <c r="C41" i="3"/>
  <c r="E41" i="3" s="1"/>
  <c r="C40" i="3"/>
  <c r="E40" i="3" s="1"/>
  <c r="C39" i="3"/>
  <c r="E39" i="3" s="1"/>
  <c r="C38" i="3"/>
  <c r="E38" i="3" s="1"/>
  <c r="E37" i="3"/>
  <c r="C26" i="8"/>
  <c r="E26" i="8" s="1"/>
  <c r="C27" i="8"/>
  <c r="E27" i="8" s="1"/>
  <c r="C28" i="8"/>
  <c r="E28" i="8" s="1"/>
  <c r="C29" i="8"/>
  <c r="E29" i="8" s="1"/>
  <c r="C30" i="8"/>
  <c r="E30" i="8" s="1"/>
  <c r="C26" i="6"/>
  <c r="E26" i="6" s="1"/>
  <c r="C27" i="6"/>
  <c r="E27" i="6" s="1"/>
  <c r="C28" i="6"/>
  <c r="E28" i="6" s="1"/>
  <c r="C29" i="6"/>
  <c r="E29" i="6" s="1"/>
  <c r="C30" i="6"/>
  <c r="E30" i="6" s="1"/>
  <c r="C26" i="5"/>
  <c r="E26" i="5" s="1"/>
  <c r="C27" i="5"/>
  <c r="E27" i="5" s="1"/>
  <c r="C28" i="5"/>
  <c r="E28" i="5" s="1"/>
  <c r="C29" i="5"/>
  <c r="E29" i="5" s="1"/>
  <c r="C30" i="5"/>
  <c r="E30" i="5" s="1"/>
  <c r="C26" i="4"/>
  <c r="E26" i="4" s="1"/>
  <c r="C27" i="4"/>
  <c r="E27" i="4" s="1"/>
  <c r="C28" i="4"/>
  <c r="E28" i="4" s="1"/>
  <c r="C29" i="4"/>
  <c r="E29" i="4" s="1"/>
  <c r="C30" i="4"/>
  <c r="E30" i="4" s="1"/>
  <c r="C27" i="3"/>
  <c r="E27" i="3" s="1"/>
  <c r="C28" i="3"/>
  <c r="E28" i="3" s="1"/>
  <c r="C29" i="3"/>
  <c r="E29" i="3" s="1"/>
  <c r="C30" i="3"/>
  <c r="E30" i="3" s="1"/>
  <c r="C31" i="3"/>
  <c r="E31" i="3" s="1"/>
  <c r="H8" i="7"/>
  <c r="H9" i="7"/>
  <c r="H7" i="7"/>
  <c r="H6" i="7"/>
  <c r="H5" i="7"/>
  <c r="H4" i="7"/>
  <c r="G9" i="7"/>
  <c r="G8" i="7"/>
  <c r="G7" i="7"/>
  <c r="G6" i="7"/>
  <c r="G5" i="7"/>
  <c r="G4" i="7"/>
  <c r="E26" i="2"/>
  <c r="E27" i="2"/>
  <c r="E28" i="2"/>
  <c r="E29" i="2"/>
  <c r="E30" i="2"/>
  <c r="E25" i="2"/>
  <c r="B52" i="8"/>
  <c r="F51" i="8"/>
  <c r="F50" i="8"/>
  <c r="F49" i="8"/>
  <c r="F48" i="8"/>
  <c r="F47" i="8"/>
  <c r="D25" i="8"/>
  <c r="C25" i="8"/>
  <c r="D25" i="6"/>
  <c r="C25" i="6"/>
  <c r="D25" i="5"/>
  <c r="C25" i="5"/>
  <c r="C25" i="4"/>
  <c r="D26" i="3"/>
  <c r="C26" i="3"/>
  <c r="G24" i="2"/>
  <c r="F48" i="2"/>
  <c r="F47" i="2"/>
  <c r="E42" i="8" l="1"/>
  <c r="B12" i="8" s="1"/>
  <c r="E42" i="6"/>
  <c r="B12" i="6" s="1"/>
  <c r="E42" i="5"/>
  <c r="B12" i="5" s="1"/>
  <c r="E43" i="3"/>
  <c r="B12" i="3" s="1"/>
  <c r="E25" i="6"/>
  <c r="E31" i="6" s="1"/>
  <c r="B11" i="6" s="1"/>
  <c r="E25" i="5"/>
  <c r="E31" i="5" s="1"/>
  <c r="B11" i="5" s="1"/>
  <c r="E26" i="3"/>
  <c r="E32" i="3" s="1"/>
  <c r="B11" i="3" s="1"/>
  <c r="E25" i="4"/>
  <c r="E31" i="4" s="1"/>
  <c r="B11" i="4" s="1"/>
  <c r="H10" i="7"/>
  <c r="G10" i="7"/>
  <c r="E25" i="8"/>
  <c r="E31" i="8" s="1"/>
  <c r="B11" i="8" s="1"/>
  <c r="F52" i="8"/>
  <c r="B14" i="8" l="1"/>
  <c r="F9" i="7" s="1"/>
  <c r="C9" i="7"/>
  <c r="B51" i="6"/>
  <c r="F50" i="6"/>
  <c r="F49" i="6"/>
  <c r="F48" i="6"/>
  <c r="F47" i="6"/>
  <c r="F46" i="6"/>
  <c r="B52" i="5"/>
  <c r="F51" i="5"/>
  <c r="F50" i="5"/>
  <c r="F49" i="5"/>
  <c r="F48" i="5"/>
  <c r="F47" i="5"/>
  <c r="B52" i="4"/>
  <c r="F51" i="4"/>
  <c r="F50" i="4"/>
  <c r="F49" i="4"/>
  <c r="F48" i="4"/>
  <c r="F47" i="4"/>
  <c r="B52" i="3"/>
  <c r="F51" i="3"/>
  <c r="F50" i="3"/>
  <c r="F49" i="3"/>
  <c r="F48" i="3"/>
  <c r="F47" i="3"/>
  <c r="B52" i="2"/>
  <c r="F51" i="2"/>
  <c r="F50" i="2"/>
  <c r="F49" i="2"/>
  <c r="C41" i="2"/>
  <c r="E41" i="2" s="1"/>
  <c r="C40" i="2"/>
  <c r="E40" i="2" s="1"/>
  <c r="C39" i="2"/>
  <c r="E39" i="2" s="1"/>
  <c r="C38" i="2"/>
  <c r="E38" i="2" s="1"/>
  <c r="C37" i="2"/>
  <c r="E37" i="2" s="1"/>
  <c r="D42" i="1"/>
  <c r="D35" i="1"/>
  <c r="AC29" i="1"/>
  <c r="AD29" i="1" s="1"/>
  <c r="AC28" i="1"/>
  <c r="AD28" i="1" s="1"/>
  <c r="B26" i="1"/>
  <c r="L29" i="1" s="1"/>
  <c r="M29" i="1" s="1"/>
  <c r="B18" i="1"/>
  <c r="C18" i="1" s="1"/>
  <c r="D18" i="1" s="1"/>
  <c r="B17" i="1"/>
  <c r="C17" i="1" s="1"/>
  <c r="D17" i="1" s="1"/>
  <c r="C15" i="1"/>
  <c r="D15" i="1" s="1"/>
  <c r="H8" i="1"/>
  <c r="H5" i="1"/>
  <c r="C7" i="1" l="1"/>
  <c r="C8" i="1"/>
  <c r="B13" i="3"/>
  <c r="E36" i="2"/>
  <c r="F52" i="5"/>
  <c r="B14" i="5" s="1"/>
  <c r="F7" i="7" s="1"/>
  <c r="F51" i="6"/>
  <c r="B14" i="6" s="1"/>
  <c r="F8" i="7" s="1"/>
  <c r="C8" i="7"/>
  <c r="F52" i="2"/>
  <c r="B14" i="2" s="1"/>
  <c r="E31" i="2"/>
  <c r="F52" i="3"/>
  <c r="B14" i="3" s="1"/>
  <c r="F5" i="7" s="1"/>
  <c r="F52" i="4"/>
  <c r="E26" i="1"/>
  <c r="H26" i="1"/>
  <c r="B16" i="1" s="1"/>
  <c r="C16" i="1" s="1"/>
  <c r="D16" i="1" s="1"/>
  <c r="C36" i="4" s="1"/>
  <c r="E36" i="4" s="1"/>
  <c r="E42" i="4" s="1"/>
  <c r="B12" i="4" s="1"/>
  <c r="B13" i="4" s="1"/>
  <c r="C6" i="1"/>
  <c r="C26" i="1"/>
  <c r="D26" i="1" s="1"/>
  <c r="F26" i="1"/>
  <c r="J25" i="1"/>
  <c r="G26" i="1"/>
  <c r="D9" i="7" l="1"/>
  <c r="B13" i="8"/>
  <c r="E9" i="7" s="1"/>
  <c r="B14" i="4"/>
  <c r="F6" i="7" s="1"/>
  <c r="D8" i="7"/>
  <c r="D7" i="7"/>
  <c r="D6" i="7"/>
  <c r="D5" i="7"/>
  <c r="C7" i="7"/>
  <c r="C6" i="7"/>
  <c r="C5" i="7"/>
  <c r="B11" i="2"/>
  <c r="B13" i="5"/>
  <c r="E6" i="7"/>
  <c r="B13" i="6"/>
  <c r="B17" i="6" s="1"/>
  <c r="E5" i="7"/>
  <c r="E42" i="2"/>
  <c r="B12" i="2" s="1"/>
  <c r="D4" i="7" s="1"/>
  <c r="I26" i="1"/>
  <c r="I9" i="7" l="1"/>
  <c r="B17" i="8"/>
  <c r="B19" i="8" s="1"/>
  <c r="B13" i="2"/>
  <c r="D10" i="7"/>
  <c r="B19" i="6"/>
  <c r="B17" i="5"/>
  <c r="B19" i="5" s="1"/>
  <c r="B17" i="4"/>
  <c r="B19" i="4" s="1"/>
  <c r="B17" i="3"/>
  <c r="I6" i="7"/>
  <c r="I5" i="7"/>
  <c r="F4" i="7"/>
  <c r="F10" i="7" s="1"/>
  <c r="E8" i="7"/>
  <c r="I8" i="7" s="1"/>
  <c r="E7" i="7"/>
  <c r="I7" i="7" s="1"/>
  <c r="C4" i="7"/>
  <c r="C10" i="7" s="1"/>
  <c r="B18" i="3" l="1"/>
  <c r="B20" i="3" s="1"/>
  <c r="B17" i="2"/>
  <c r="B19" i="2" s="1"/>
  <c r="E4" i="7"/>
  <c r="E10" i="7" s="1"/>
  <c r="I10" i="7" l="1"/>
  <c r="I11" i="7" s="1"/>
  <c r="I4" i="7"/>
</calcChain>
</file>

<file path=xl/sharedStrings.xml><?xml version="1.0" encoding="utf-8"?>
<sst xmlns="http://schemas.openxmlformats.org/spreadsheetml/2006/main" count="438" uniqueCount="125">
  <si>
    <t>Dati da menù a tendina</t>
  </si>
  <si>
    <t>TEMPO PIENO</t>
  </si>
  <si>
    <t>BORSA DI DOTTORATO</t>
  </si>
  <si>
    <t>SPESE DI PERSONALE</t>
  </si>
  <si>
    <t xml:space="preserve">costo orario sede </t>
  </si>
  <si>
    <t>costo mese</t>
  </si>
  <si>
    <t>ore annue</t>
  </si>
  <si>
    <t>CONTRATTO DI RICERCA</t>
  </si>
  <si>
    <t>ore mese</t>
  </si>
  <si>
    <t>INCARICO POST DOC</t>
  </si>
  <si>
    <t>TEMPO DEFINITO</t>
  </si>
  <si>
    <t>INCARICO DI RICERCA</t>
  </si>
  <si>
    <t>TIPOLOGIA COSTI DI STAFF - CATEGORIA A.2.1</t>
  </si>
  <si>
    <t xml:space="preserve">costo orario </t>
  </si>
  <si>
    <t>costo annuo</t>
  </si>
  <si>
    <t>Importo comprensivo di oneri a carico del datore di lavoro</t>
  </si>
  <si>
    <t>Impostare contratto</t>
  </si>
  <si>
    <t xml:space="preserve"> - ctg. POSTDOC: contratto di ricerca L.79/2022, di durata biennale + rinnovo 2 anni. Per i progetti di ricerca di carattere nazionale europeo e internazionale possono essere rinnovati di 1 anno ulteriore per un tempo complessivo 5 anni;  l'importo non può essere inferiore al trattamento spettante al ricercatore assunto a tempo definito.
Si può scegliere di inserire in budget o l'importo minimo lordo al netto di IRAP pari a  € 37.827,74/anno (IRAP pari 2.418,80 euro/anno) o l'importo massimo  annuale lordo al netto di IRAP € 51.263,29/anno (IRAP pari a 3.313,85 euro/anno). L'IRAP andrà recuperata dalle spese generali.</t>
  </si>
  <si>
    <t>Costo complessivo annuo</t>
  </si>
  <si>
    <t>Abbattimento TFR</t>
  </si>
  <si>
    <t>Lordo meno Abbattimento TFR</t>
  </si>
  <si>
    <t>Oneri a carico dell'Amministrazione</t>
  </si>
  <si>
    <t>Costo Totale</t>
  </si>
  <si>
    <t>Tesoro 24,2%</t>
  </si>
  <si>
    <t>TFR  9,60% su 80%</t>
  </si>
  <si>
    <t>DS 1,61%</t>
  </si>
  <si>
    <t>IRAP 8,5%</t>
  </si>
  <si>
    <t>Tabellari anno 2025</t>
  </si>
  <si>
    <t>Lordo</t>
  </si>
  <si>
    <t>Oneri 39,99%</t>
  </si>
  <si>
    <t>Totale</t>
  </si>
  <si>
    <t>Importo minimo</t>
  </si>
  <si>
    <t xml:space="preserve">N.B. Per questioni di arrotondamenti sulle ritenute, sarebbe opportuno indicare l'importo lordo annuo arrotondato per difetto. </t>
  </si>
  <si>
    <t>Importo massimo</t>
  </si>
  <si>
    <t>Esempio</t>
  </si>
  <si>
    <t>INCARICO POST-DOC</t>
  </si>
  <si>
    <t>Importo comprensivo di oneri datore di lavoro</t>
  </si>
  <si>
    <t>IRAP</t>
  </si>
  <si>
    <t xml:space="preserve"> -ctg. POSTDOC: incarichi post-doc di cui alla L. 79/2025 di durata almeno annuale e  prorogabili fino alla durata complessiva di tre anni (tenendo conto dei rapporti contrattuali  instaurati con il medesimo soggetto, anche da parte di istituzioni diverse e anche non continuativi), destinati a soggetti in possesso del titolo di dottore di ricerca o di titolo equivalente conseguito all'estero, o di specializzazione di area medica. Il trattamento economico minimo, stabilito con decreto del Ministro, deve essere in misura non inferiore al trattamento iniziale spettante al ricercatore confermato a tempo definito (al netto IRAP= € 37.827,75/anno); l'IRAP pari a € 2.418,80/anno andrà recuperata dalle spese generali</t>
  </si>
  <si>
    <t>NO IRAP</t>
  </si>
  <si>
    <t>incarichi di ricerca L. 79/2025,  finalizzati all'introduzione alla ricerca e all'innovazione sotto la supervisione di un tutor, sono destinati a giovani studiosi in possesso  di laurea magistrale o a ciclo unico da non più di sei anni e di un curriculum idoneo . Il trattamento economico al 2025 è di € 27.754,00/anno comprensivo di oneri. Ciascun incarico di ricerca conferito al medesimo soggetto, anche da istituzioni diverse, ha la durata minima di un anno e massima, compresi eventuali rinnovi o proroghe, di tre anni, anche non continuativi.</t>
  </si>
  <si>
    <t xml:space="preserve"> </t>
  </si>
  <si>
    <t>Finanziatore</t>
  </si>
  <si>
    <t>MUR - Bando PRIN 2026</t>
  </si>
  <si>
    <t>Responsabile Scientifico per Unicam</t>
  </si>
  <si>
    <t>Acronimo/Titolo Progetto</t>
  </si>
  <si>
    <t>COMPILARE SOLO LE CELLE EVIDENZIATE IN GIALLO!</t>
  </si>
  <si>
    <t>BUDGET PRIN 2026</t>
  </si>
  <si>
    <t>Voci di spesa </t>
  </si>
  <si>
    <t>Descrizione tipologia di spesa prevista</t>
  </si>
  <si>
    <t>Voce A.1                                                                                                                             Personale dipendente a tempo indeterminato                                          (Professori  - PO, PA - Ricercatori - RU, RTD - SOLO SE  PAGATI SU FONDI LIBERI)</t>
  </si>
  <si>
    <t>Personale scientifico dipendente e non dipendente dall’ateneo/ente/istituzione sede dell’unità di ricerca direttamente impegnato nelle attività di ricerca:                                                                                                                                                                                                                                                                                                                                                                            * per il calcolo è possibile utilizzare la tabella sottostante "Tabella dei costi del personale dipendente"</t>
  </si>
  <si>
    <t>I bandi (e i successivi contratti) dovranno contenere l’indicazione dell’oggetto della prestazione, con
esplicito riferimento al progetto di ricerca, della data di inizio e della durata dell’incarico, della remunerazione complessiva e di eventuali maggiorazioni, delle attività da svolgere, delle modalità di
esecuzione e l’indicazione del CUP.  Su questa voce non potranno essere indicati nominativi (che invece dovranno essere indicati in fase di rendicontazione) essendo necessario procedere ad una selezione pubblica per il reclutamento del personale. In tale voce sarà possibile rendicontare anche il costo di un eventuale prolungamento di contratto,
purché la tematica originaria sia attinente con quella del progetto.N.B.: In nessun caso potranno essere esposti costi e/o impegni temporali, per borse di studio, co.co.co, co.co.pro. (dal 2019 contratti di lavoro autonomo), tecnici di laboratorio, personale TA e professori a contratto. * per il calcolo è possibile utilizzarela tabella sottostante "Tabella dei costi del personale da reclutare"</t>
  </si>
  <si>
    <t xml:space="preserve">Voce B                                                                                                   
Spese Generali                                                      </t>
  </si>
  <si>
    <t xml:space="preserve">Le spese generali sono calcolate, per ciascuno stato avanzamento lavori, forfetariamente nella misura del 45% dei costi diretti ammissibili per il personale. Hanno natura forfetaria, non dovranno essere specificate  [calcolo automatico del 15% di a.1 + a.2]. Su questa voce graveranno sia le % di Ateneo e Scuola che le QUOTE IRAP non rendicontabili
</t>
  </si>
  <si>
    <t>Voce C                                                                                                                                           Strumenti e Attrezzature</t>
  </si>
  <si>
    <t>Voce D                                                                                                  
Servizi di consulenza e beni immateriali</t>
  </si>
  <si>
    <t xml:space="preserve">La voce comprende i costi relativi a servizi di consulenza, i costi per prestazioni di terzi e i costi per l’acquisizione di risultati di ricerca, brevetti, know-how e diritti di licenza. Per consulenze si intendono le attività, rivolte alla ricerca e alla progettazione, commissionate a terzi,
che devono risultare affidate attraverso lettere di incarico o contratti. Per prestazioni di terzi si intendono prestazioni di carattere esecutivo, senza contenuto di ricerca o progettazione commissionate a terzi.                                              </t>
  </si>
  <si>
    <t xml:space="preserve">Voce E                                                                                                                  
Altri costi                                                                             </t>
  </si>
  <si>
    <t>TOTALE</t>
  </si>
  <si>
    <t>Finanziamento richiesto MUR</t>
  </si>
  <si>
    <t xml:space="preserve"> Tabella dei costi del personale DIPENDENTE</t>
  </si>
  <si>
    <t xml:space="preserve"> Compilare esclusivamente i campi in giallo </t>
  </si>
  <si>
    <t xml:space="preserve">NOMINATIVO </t>
  </si>
  <si>
    <t>FASCIA DI COSTO (selezionare importo dal menù a tendina)</t>
  </si>
  <si>
    <t xml:space="preserve">ORE UOMO </t>
  </si>
  <si>
    <t>IMPORTO A  BUDGET</t>
  </si>
  <si>
    <t>PI - Almeno 300 ore annue per 3 anni (20% dell'impegno totale)</t>
  </si>
  <si>
    <t xml:space="preserve"> Tabella dei costi di personale DA RECLUTARE</t>
  </si>
  <si>
    <t>Colonna1</t>
  </si>
  <si>
    <t>Colonna2</t>
  </si>
  <si>
    <t>Colonna3</t>
  </si>
  <si>
    <t>Colonna4</t>
  </si>
  <si>
    <t xml:space="preserve">Inquadramento contrattuale (da menù a tendina) </t>
  </si>
  <si>
    <t>numero di figure</t>
  </si>
  <si>
    <t>numero anni</t>
  </si>
  <si>
    <t>C. Calcolo costi di ammortamento per ATTREZZATURE, STRUMENTAZIONI E SOFTWARE</t>
  </si>
  <si>
    <t>DESCRIZIONE ATTREZZATURE DA ACQUISTARE NUOVE AD ALTA OBSOLESCENZA</t>
  </si>
  <si>
    <t>COSTO TOTALE</t>
  </si>
  <si>
    <t>TEMPO DI DEPREZZAMENTO</t>
  </si>
  <si>
    <t>MESI DI UTILIZZO NEL PROGETTO</t>
  </si>
  <si>
    <t>% UTILIZZO NEL PROGETTO</t>
  </si>
  <si>
    <t>TOTALE AMMORTAMENTO (costo) AMMISSIBILE da indicare nel budget</t>
  </si>
  <si>
    <t xml:space="preserve">N.B.: </t>
  </si>
  <si>
    <t>- le attrezzature, scientifiche o informatiche ad alta obsolescenza, hanno un periodo di deprezzamento convenzionalmente pari a 36 mesi (si consiglia di acquistarle all'inizio del progetto)</t>
  </si>
  <si>
    <t>- le attrezzature possono essere utilizzate anche per altri progetti (si riduce la % di utilizzo sul progetto). Se si prevede di utilizzare l'attrezzatura solo sul progetto PRIN, indicare 100% come % utilizzo nel progetto</t>
  </si>
  <si>
    <t>B. Calcolo costi di ammortamento per ATTREZZATURE, STRUMENTAZIONI E SOFTWARE</t>
  </si>
  <si>
    <t>- le attrezzature, scientifiche o informatiche, hanno un periodo di deprezzamento convenzionalmente pari a 36 mesi (si consiglia di acquistarle all'inizio del progetto)</t>
  </si>
  <si>
    <t>Titolo del progetto</t>
  </si>
  <si>
    <t xml:space="preserve">Unità di ricerca      </t>
  </si>
  <si>
    <t>Voce a.1</t>
  </si>
  <si>
    <t>Voce a.2.1</t>
  </si>
  <si>
    <t>Voce B</t>
  </si>
  <si>
    <t>Voce C</t>
  </si>
  <si>
    <t>Voce D</t>
  </si>
  <si>
    <t>Voce E</t>
  </si>
  <si>
    <t>TOTALE Progetto</t>
  </si>
  <si>
    <t>UdR 1</t>
  </si>
  <si>
    <t>UdR 2</t>
  </si>
  <si>
    <t>UdR 3</t>
  </si>
  <si>
    <t>UdR 4</t>
  </si>
  <si>
    <t>UdR 5</t>
  </si>
  <si>
    <t>TOTALE PROGETTO</t>
  </si>
  <si>
    <t>PROFESSORE ORDINARIO</t>
  </si>
  <si>
    <t>PROFESSORE ASSOCIATO</t>
  </si>
  <si>
    <t>RU RTD</t>
  </si>
  <si>
    <t>TOTALE A.1</t>
  </si>
  <si>
    <t>Voce A.2.1                                                                                                                   Personale non dipendente appositamente da reclutare  (contratti di ricerca, Incarichi post doc, Incarichi di ricerca, Borse di Dottorato)</t>
  </si>
  <si>
    <t>NOTE                                                                                                                                             (Linee guida per la rendicontazione delle spese Bando PRIN 2026</t>
  </si>
  <si>
    <t>Solo se su fondi liberi</t>
  </si>
  <si>
    <t>UdR 6</t>
  </si>
  <si>
    <t>TOTALE CONTRIBUTO RICHIESTO (MIN 1.000.000 € - MAX 1.200.000 €)</t>
  </si>
  <si>
    <t xml:space="preserve">Voce a.1: costo del personale dipendente a tempo indeterminato e detrminato
Voce a.2.1: costo dei contratti del personale non dipendente, appositamente da reclutare                                                                                                                 Voce B: spese generali (45% di A.1 + A.2.1)
Voce C: costo di strumenti e attrezzature 
Voce D: Servizi di consulenza e beni immateriali
Voce E: Altri costi Materiali e Missioni                                                                                                                                                                                                                                                                      </t>
  </si>
  <si>
    <t>BUDGET TOTALE PROGETTO - PRIN 2026</t>
  </si>
  <si>
    <t xml:space="preserve">In questa voce sono compresi: Materiali, missioni all’estero (In Italia è rimborsabile solo la spesa di iscrizione e materiale didattico), convegni e congressi, pubblicazioni, open access/open data
</t>
  </si>
  <si>
    <t>Inquadramento PO, PA, RU, RTD</t>
  </si>
  <si>
    <t>Costo annuo (calcolato in automatico)</t>
  </si>
  <si>
    <t>TOTALE A.2.1</t>
  </si>
  <si>
    <t>Colonna5</t>
  </si>
  <si>
    <t>Si consiglia di compilare in primis le tabella di dettaglio dedicate al personale (A.1 e A.2.1) e alle attrezzature riportate in fondo alla scheda. I dati inseriti vengono caricati automaticamente alle Voci a.1, a.2.1, C.
I costi da indicare alle Voci D ed E  sono da digitare; è opportuno dare una breve descrizione dei costi indicati.
La Voce B è calcolata automaticamente.</t>
  </si>
  <si>
    <t>TIPOLOGIA COSTI DI STAFF - CATEGORIA A.1</t>
  </si>
  <si>
    <t>BORSA DI DOTTORATO*</t>
  </si>
  <si>
    <r>
      <t>*per borse su corsi con sede unica/associata Unicam – incluso costo lordo borsa c/ente, budget di ricerca, mobilità estero di 6 mesi [€60.109,68 per borsa inclusi oneri c/ente, €5.009,06 per incremento 6 mesi estero,</t>
    </r>
    <r>
      <rPr>
        <sz val="11"/>
        <color rgb="FFFF0000"/>
        <rFont val="Calibri"/>
        <family val="2"/>
        <scheme val="minor"/>
      </rPr>
      <t xml:space="preserve"> €4.872,90 per budget di ricerca (non rendicontabile nei progetti finalizzati se non nella voce costi generali di progetto o su altri fondi che vanno indicati).]</t>
    </r>
  </si>
  <si>
    <t>VERIFICA SE OK ALTRIMENTI CAMBIARE IMPORTO CELLA K21</t>
  </si>
  <si>
    <t xml:space="preserve"> Acquisto/utilizzo di attrezzature e software necessari al progetto. Ammortizzabile al 100% in 36 mesi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</si>
</sst>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quot;€&quot;\ #,##0.00"/>
    <numFmt numFmtId="165" formatCode="_-* #,##0.00_-;\-* #,##0.00_-;_-* &quot;-&quot;??_-;_-@"/>
    <numFmt numFmtId="166" formatCode="_-* #,##0.00\ [$€-410]_-;\-* #,##0.00\ [$€-410]_-;_-* &quot;-&quot;??\ [$€-410]_-;_-@_-"/>
    <numFmt numFmtId="167" formatCode="_-* #,##0.00\ _€_-;\-* #,##0.00\ _€_-;_-* &quot;-&quot;??\ _€_-;_-@_-"/>
    <numFmt numFmtId="168" formatCode="#,##0.00\ &quot;€&quot;"/>
  </numFmts>
  <fonts count="49" x14ac:knownFonts="1">
    <font>
      <sz val="11"/>
      <color theme="1"/>
      <name val="Calibri"/>
      <scheme val="minor"/>
    </font>
    <font>
      <sz val="11"/>
      <color theme="1"/>
      <name val="Calibri"/>
      <family val="2"/>
      <scheme val="minor"/>
    </font>
    <font>
      <sz val="11"/>
      <color theme="1"/>
      <name val="Calibri"/>
      <family val="2"/>
      <scheme val="minor"/>
    </font>
    <font>
      <sz val="12"/>
      <color theme="1"/>
      <name val="Calibri"/>
      <family val="2"/>
    </font>
    <font>
      <sz val="11"/>
      <color theme="1"/>
      <name val="Arial"/>
      <family val="2"/>
    </font>
    <font>
      <b/>
      <sz val="12"/>
      <color theme="1"/>
      <name val="Calibri"/>
      <family val="2"/>
    </font>
    <font>
      <sz val="12"/>
      <color rgb="FF000000"/>
      <name val="Calibri"/>
      <family val="2"/>
    </font>
    <font>
      <b/>
      <sz val="12"/>
      <color rgb="FF000000"/>
      <name val="Calibri"/>
      <family val="2"/>
    </font>
    <font>
      <sz val="11"/>
      <name val="Calibri"/>
      <family val="2"/>
    </font>
    <font>
      <sz val="11"/>
      <color theme="1"/>
      <name val="Calibri"/>
      <family val="2"/>
    </font>
    <font>
      <b/>
      <sz val="11"/>
      <color theme="1"/>
      <name val="Arial"/>
      <family val="2"/>
    </font>
    <font>
      <b/>
      <sz val="16"/>
      <color rgb="FFFF0000"/>
      <name val="Arial"/>
      <family val="2"/>
    </font>
    <font>
      <b/>
      <sz val="12"/>
      <color theme="1"/>
      <name val="Arial"/>
      <family val="2"/>
    </font>
    <font>
      <b/>
      <sz val="12"/>
      <color rgb="FF000000"/>
      <name val="Arial"/>
      <family val="2"/>
    </font>
    <font>
      <sz val="12"/>
      <color rgb="FF000000"/>
      <name val="Arial"/>
      <family val="2"/>
    </font>
    <font>
      <sz val="12"/>
      <color theme="1"/>
      <name val="Arial"/>
      <family val="2"/>
    </font>
    <font>
      <b/>
      <sz val="11"/>
      <color rgb="FF000000"/>
      <name val="Arial"/>
      <family val="2"/>
    </font>
    <font>
      <sz val="11"/>
      <color rgb="FF002060"/>
      <name val="Arial"/>
      <family val="2"/>
    </font>
    <font>
      <sz val="10"/>
      <color theme="1"/>
      <name val="Arial"/>
      <family val="2"/>
    </font>
    <font>
      <sz val="10"/>
      <color rgb="FF002060"/>
      <name val="Arial"/>
      <family val="2"/>
    </font>
    <font>
      <b/>
      <sz val="14"/>
      <color rgb="FF002060"/>
      <name val="Arial"/>
      <family val="2"/>
    </font>
    <font>
      <sz val="12"/>
      <color rgb="FF002060"/>
      <name val="Arial"/>
      <family val="2"/>
    </font>
    <font>
      <b/>
      <sz val="12"/>
      <color rgb="FF002060"/>
      <name val="Arial"/>
      <family val="2"/>
    </font>
    <font>
      <b/>
      <sz val="16"/>
      <color rgb="FF002060"/>
      <name val="Arial"/>
      <family val="2"/>
    </font>
    <font>
      <b/>
      <sz val="11"/>
      <color rgb="FF002060"/>
      <name val="Arial"/>
      <family val="2"/>
    </font>
    <font>
      <sz val="11"/>
      <color theme="1"/>
      <name val="Calibri"/>
      <scheme val="minor"/>
    </font>
    <font>
      <b/>
      <sz val="14"/>
      <color rgb="FFFF0000"/>
      <name val="Arial"/>
      <family val="2"/>
    </font>
    <font>
      <b/>
      <sz val="12"/>
      <color rgb="FFFF0000"/>
      <name val="Arial"/>
      <family val="2"/>
    </font>
    <font>
      <sz val="10"/>
      <color rgb="FF000000"/>
      <name val="Arial"/>
      <family val="2"/>
    </font>
    <font>
      <sz val="12"/>
      <name val="Arial"/>
      <family val="2"/>
    </font>
    <font>
      <i/>
      <sz val="12"/>
      <name val="Arial"/>
      <family val="2"/>
    </font>
    <font>
      <i/>
      <sz val="10"/>
      <color rgb="FF000000"/>
      <name val="Arial"/>
      <family val="2"/>
    </font>
    <font>
      <sz val="12"/>
      <color rgb="FFFF0000"/>
      <name val="Arial"/>
      <family val="2"/>
    </font>
    <font>
      <b/>
      <sz val="10"/>
      <color rgb="FFFF0000"/>
      <name val="Arial"/>
      <family val="2"/>
    </font>
    <font>
      <b/>
      <i/>
      <sz val="12"/>
      <color rgb="FF00B0F0"/>
      <name val="Arial"/>
      <family val="2"/>
    </font>
    <font>
      <b/>
      <i/>
      <sz val="10"/>
      <color rgb="FF00B0F0"/>
      <name val="Arial"/>
      <family val="2"/>
    </font>
    <font>
      <i/>
      <sz val="12"/>
      <color rgb="FF00B0F0"/>
      <name val="Arial"/>
      <family val="2"/>
    </font>
    <font>
      <b/>
      <sz val="11"/>
      <color theme="1"/>
      <name val="Calibri"/>
      <family val="2"/>
    </font>
    <font>
      <b/>
      <i/>
      <sz val="11"/>
      <color theme="1"/>
      <name val="Calibri"/>
      <family val="2"/>
    </font>
    <font>
      <sz val="11"/>
      <color rgb="FFFF0000"/>
      <name val="Calibri"/>
      <family val="2"/>
    </font>
    <font>
      <sz val="10"/>
      <color theme="1"/>
      <name val="Calibri"/>
      <family val="2"/>
      <scheme val="minor"/>
    </font>
    <font>
      <i/>
      <sz val="10"/>
      <name val="Arial"/>
      <family val="2"/>
    </font>
    <font>
      <b/>
      <sz val="10"/>
      <name val="Arial"/>
      <family val="2"/>
    </font>
    <font>
      <i/>
      <sz val="11"/>
      <color theme="1"/>
      <name val="Calibri"/>
      <family val="2"/>
      <scheme val="minor"/>
    </font>
    <font>
      <sz val="8"/>
      <name val="Calibri"/>
      <family val="2"/>
      <scheme val="minor"/>
    </font>
    <font>
      <sz val="11"/>
      <color rgb="FFFF0000"/>
      <name val="Calibri"/>
      <family val="2"/>
      <scheme val="minor"/>
    </font>
    <font>
      <sz val="11"/>
      <name val="Calibri"/>
      <family val="2"/>
      <scheme val="minor"/>
    </font>
    <font>
      <b/>
      <sz val="7"/>
      <color rgb="FFFF0000"/>
      <name val="Arial"/>
      <family val="2"/>
    </font>
    <font>
      <sz val="7"/>
      <color theme="1"/>
      <name val="Calibri"/>
      <family val="2"/>
      <scheme val="minor"/>
    </font>
  </fonts>
  <fills count="15">
    <fill>
      <patternFill patternType="none"/>
    </fill>
    <fill>
      <patternFill patternType="gray125"/>
    </fill>
    <fill>
      <patternFill patternType="solid">
        <fgColor rgb="FF8DB3E2"/>
        <bgColor rgb="FF8DB3E2"/>
      </patternFill>
    </fill>
    <fill>
      <patternFill patternType="solid">
        <fgColor theme="0"/>
        <bgColor theme="0"/>
      </patternFill>
    </fill>
    <fill>
      <patternFill patternType="solid">
        <fgColor rgb="FFF2F2F2"/>
        <bgColor rgb="FFF2F2F2"/>
      </patternFill>
    </fill>
    <fill>
      <patternFill patternType="solid">
        <fgColor rgb="FFFFCC29"/>
        <bgColor rgb="FFFFCC29"/>
      </patternFill>
    </fill>
    <fill>
      <patternFill patternType="solid">
        <fgColor rgb="FF548DD4"/>
        <bgColor rgb="FF548DD4"/>
      </patternFill>
    </fill>
    <fill>
      <patternFill patternType="solid">
        <fgColor rgb="FF95B3D7"/>
        <bgColor rgb="FF95B3D7"/>
      </patternFill>
    </fill>
    <fill>
      <patternFill patternType="solid">
        <fgColor rgb="FFB8CCE4"/>
        <bgColor rgb="FFB8CCE4"/>
      </patternFill>
    </fill>
    <fill>
      <patternFill patternType="solid">
        <fgColor rgb="FFFFC000"/>
        <bgColor rgb="FFFFC000"/>
      </patternFill>
    </fill>
    <fill>
      <patternFill patternType="solid">
        <fgColor theme="4" tint="0.39997558519241921"/>
        <bgColor rgb="FFFFFF00"/>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0"/>
        <bgColor rgb="FFFFFF00"/>
      </patternFill>
    </fill>
  </fills>
  <borders count="58">
    <border>
      <left/>
      <right/>
      <top/>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000000"/>
      </left>
      <right style="medium">
        <color rgb="FF000000"/>
      </right>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top/>
      <bottom/>
      <diagonal/>
    </border>
  </borders>
  <cellStyleXfs count="3">
    <xf numFmtId="0" fontId="0" fillId="0" borderId="41"/>
    <xf numFmtId="44" fontId="25" fillId="0" borderId="41"/>
    <xf numFmtId="43" fontId="25" fillId="0" borderId="41"/>
  </cellStyleXfs>
  <cellXfs count="217">
    <xf numFmtId="0" fontId="0" fillId="0" borderId="0" xfId="0" applyBorder="1"/>
    <xf numFmtId="0" fontId="3" fillId="0" borderId="0" xfId="0" applyFont="1" applyBorder="1"/>
    <xf numFmtId="0" fontId="4" fillId="0" borderId="0" xfId="0" applyFont="1" applyBorder="1"/>
    <xf numFmtId="0" fontId="7" fillId="2" borderId="4" xfId="0" applyFont="1" applyFill="1" applyBorder="1" applyAlignment="1">
      <alignment horizontal="left" vertical="center"/>
    </xf>
    <xf numFmtId="0" fontId="3" fillId="2" borderId="4" xfId="0" applyFont="1" applyFill="1" applyBorder="1"/>
    <xf numFmtId="0" fontId="3" fillId="2" borderId="4" xfId="0" applyFont="1" applyFill="1" applyBorder="1" applyAlignment="1">
      <alignment horizontal="center" wrapText="1"/>
    </xf>
    <xf numFmtId="0" fontId="4" fillId="0" borderId="5" xfId="0" applyFont="1" applyBorder="1"/>
    <xf numFmtId="0" fontId="4" fillId="0" borderId="6" xfId="0" applyFont="1" applyBorder="1"/>
    <xf numFmtId="0" fontId="6" fillId="3" borderId="4" xfId="0" applyFont="1" applyFill="1" applyBorder="1" applyAlignment="1">
      <alignment horizontal="left" vertical="center"/>
    </xf>
    <xf numFmtId="164" fontId="5" fillId="4" borderId="4" xfId="0" applyNumberFormat="1" applyFont="1" applyFill="1" applyBorder="1" applyAlignment="1">
      <alignment horizontal="center"/>
    </xf>
    <xf numFmtId="0" fontId="6" fillId="3" borderId="4" xfId="0" applyFont="1" applyFill="1" applyBorder="1" applyAlignment="1">
      <alignment horizontal="left" vertical="center" wrapText="1"/>
    </xf>
    <xf numFmtId="0" fontId="4" fillId="0" borderId="8" xfId="0" applyFont="1" applyBorder="1"/>
    <xf numFmtId="0" fontId="4" fillId="0" borderId="9" xfId="0" applyFont="1" applyBorder="1"/>
    <xf numFmtId="0" fontId="9" fillId="0" borderId="0" xfId="0" applyFont="1" applyBorder="1" applyAlignment="1">
      <alignment horizontal="left" vertical="top" wrapText="1"/>
    </xf>
    <xf numFmtId="0" fontId="10" fillId="0" borderId="4" xfId="0" applyFont="1" applyBorder="1" applyAlignment="1">
      <alignment vertical="center"/>
    </xf>
    <xf numFmtId="0" fontId="10"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top" wrapText="1"/>
    </xf>
    <xf numFmtId="0" fontId="11" fillId="0" borderId="0" xfId="0" applyFont="1" applyBorder="1" applyAlignment="1">
      <alignment horizontal="center" vertical="center"/>
    </xf>
    <xf numFmtId="0" fontId="14" fillId="0" borderId="20" xfId="0" applyFont="1" applyBorder="1" applyAlignment="1">
      <alignment horizontal="left" vertical="center" wrapText="1"/>
    </xf>
    <xf numFmtId="165" fontId="13" fillId="0" borderId="4" xfId="0" applyNumberFormat="1" applyFont="1" applyBorder="1" applyAlignment="1">
      <alignment horizontal="left" vertical="center" wrapText="1"/>
    </xf>
    <xf numFmtId="0" fontId="14" fillId="0" borderId="5" xfId="0" applyFont="1" applyBorder="1" applyAlignment="1">
      <alignment horizontal="left" vertical="center" wrapText="1"/>
    </xf>
    <xf numFmtId="0" fontId="4" fillId="5" borderId="24" xfId="0" applyFont="1" applyFill="1" applyBorder="1" applyAlignment="1">
      <alignment vertical="center"/>
    </xf>
    <xf numFmtId="165" fontId="12" fillId="8" borderId="25" xfId="0" applyNumberFormat="1" applyFont="1" applyFill="1" applyBorder="1" applyAlignment="1">
      <alignment vertical="center" wrapText="1"/>
    </xf>
    <xf numFmtId="0" fontId="14" fillId="0" borderId="26" xfId="0" applyFont="1" applyBorder="1" applyAlignment="1">
      <alignment horizontal="left" vertical="center" wrapText="1"/>
    </xf>
    <xf numFmtId="0" fontId="12" fillId="0" borderId="27" xfId="0" applyFont="1" applyBorder="1" applyAlignment="1">
      <alignment horizontal="right" vertical="center" wrapText="1"/>
    </xf>
    <xf numFmtId="165" fontId="13" fillId="0" borderId="28" xfId="0" applyNumberFormat="1" applyFont="1" applyBorder="1" applyAlignment="1">
      <alignment horizontal="left" vertical="center" wrapText="1"/>
    </xf>
    <xf numFmtId="0" fontId="15" fillId="0" borderId="0" xfId="0" applyFont="1" applyBorder="1" applyAlignment="1">
      <alignment horizontal="left" vertical="top" wrapText="1"/>
    </xf>
    <xf numFmtId="0" fontId="9" fillId="0" borderId="30" xfId="0" applyFont="1" applyBorder="1" applyAlignment="1">
      <alignment horizontal="left" vertical="top" wrapText="1"/>
    </xf>
    <xf numFmtId="0" fontId="12" fillId="8" borderId="31" xfId="0" applyFont="1" applyFill="1" applyBorder="1" applyAlignment="1">
      <alignment vertical="center" wrapText="1"/>
    </xf>
    <xf numFmtId="0" fontId="15" fillId="0" borderId="12" xfId="0" applyFont="1" applyBorder="1" applyAlignment="1">
      <alignment horizontal="left" vertical="top" wrapText="1"/>
    </xf>
    <xf numFmtId="0" fontId="9" fillId="0" borderId="12" xfId="0" applyFont="1" applyBorder="1" applyAlignment="1">
      <alignment horizontal="left" vertical="top" wrapText="1"/>
    </xf>
    <xf numFmtId="0" fontId="9" fillId="0" borderId="19" xfId="0" applyFont="1" applyBorder="1" applyAlignment="1">
      <alignment horizontal="left" vertical="top" wrapText="1"/>
    </xf>
    <xf numFmtId="0" fontId="10" fillId="7" borderId="25" xfId="0" applyFont="1" applyFill="1" applyBorder="1" applyAlignment="1">
      <alignment vertical="top" wrapText="1"/>
    </xf>
    <xf numFmtId="165" fontId="10" fillId="7" borderId="25" xfId="0" applyNumberFormat="1" applyFont="1" applyFill="1" applyBorder="1" applyAlignment="1">
      <alignment vertical="top" wrapText="1"/>
    </xf>
    <xf numFmtId="0" fontId="10" fillId="7" borderId="25" xfId="0" applyFont="1" applyFill="1" applyBorder="1" applyAlignment="1">
      <alignment horizontal="center" vertical="top" wrapText="1"/>
    </xf>
    <xf numFmtId="165" fontId="10" fillId="7" borderId="25" xfId="0" applyNumberFormat="1" applyFont="1" applyFill="1" applyBorder="1" applyAlignment="1">
      <alignment horizontal="left" vertical="top" wrapText="1"/>
    </xf>
    <xf numFmtId="0" fontId="4" fillId="9" borderId="36" xfId="0" applyFont="1" applyFill="1" applyBorder="1" applyAlignment="1">
      <alignment vertical="center"/>
    </xf>
    <xf numFmtId="165" fontId="4" fillId="9" borderId="4" xfId="0" applyNumberFormat="1" applyFont="1" applyFill="1" applyBorder="1" applyAlignment="1">
      <alignment vertical="center"/>
    </xf>
    <xf numFmtId="165" fontId="4" fillId="9" borderId="4" xfId="0" applyNumberFormat="1" applyFont="1" applyFill="1" applyBorder="1" applyAlignment="1">
      <alignment horizontal="left" vertical="top" wrapText="1"/>
    </xf>
    <xf numFmtId="165" fontId="4" fillId="0" borderId="37" xfId="0" applyNumberFormat="1" applyFont="1" applyBorder="1" applyAlignment="1">
      <alignment horizontal="left" vertical="top" wrapText="1"/>
    </xf>
    <xf numFmtId="0" fontId="4" fillId="9" borderId="4" xfId="0" applyFont="1" applyFill="1" applyBorder="1" applyAlignment="1">
      <alignment vertical="center"/>
    </xf>
    <xf numFmtId="4" fontId="4" fillId="0" borderId="0" xfId="0" applyNumberFormat="1" applyFont="1" applyBorder="1"/>
    <xf numFmtId="165" fontId="4" fillId="0" borderId="4" xfId="0" applyNumberFormat="1" applyFont="1" applyBorder="1" applyAlignment="1">
      <alignment vertical="center"/>
    </xf>
    <xf numFmtId="0" fontId="4" fillId="0" borderId="4" xfId="0" applyFont="1" applyBorder="1" applyAlignment="1">
      <alignment horizontal="left" vertical="top" wrapText="1"/>
    </xf>
    <xf numFmtId="165" fontId="10" fillId="0" borderId="4" xfId="0" applyNumberFormat="1" applyFont="1" applyBorder="1" applyAlignment="1">
      <alignment horizontal="left" vertical="top" wrapText="1"/>
    </xf>
    <xf numFmtId="165" fontId="4" fillId="0" borderId="0" xfId="0" applyNumberFormat="1" applyFont="1" applyBorder="1" applyAlignment="1">
      <alignment vertical="center"/>
    </xf>
    <xf numFmtId="165" fontId="10" fillId="0" borderId="0" xfId="0" applyNumberFormat="1" applyFont="1" applyBorder="1" applyAlignment="1">
      <alignment horizontal="left" vertical="top" wrapText="1"/>
    </xf>
    <xf numFmtId="165" fontId="4" fillId="5" borderId="4" xfId="0" applyNumberFormat="1" applyFont="1" applyFill="1" applyBorder="1" applyAlignment="1">
      <alignment vertical="center"/>
    </xf>
    <xf numFmtId="165" fontId="4" fillId="5" borderId="4" xfId="0" applyNumberFormat="1" applyFont="1" applyFill="1" applyBorder="1" applyAlignment="1">
      <alignment horizontal="left" vertical="top" wrapText="1"/>
    </xf>
    <xf numFmtId="0" fontId="10" fillId="7" borderId="4" xfId="0" applyFont="1" applyFill="1" applyBorder="1" applyAlignment="1">
      <alignment horizontal="center" vertical="center" wrapText="1"/>
    </xf>
    <xf numFmtId="165" fontId="10" fillId="7" borderId="4" xfId="0" applyNumberFormat="1" applyFont="1" applyFill="1" applyBorder="1" applyAlignment="1">
      <alignment horizontal="center" vertical="center" wrapText="1"/>
    </xf>
    <xf numFmtId="0" fontId="17" fillId="0" borderId="4" xfId="0" applyFont="1" applyBorder="1" applyAlignment="1">
      <alignment horizontal="center" vertical="top" wrapText="1"/>
    </xf>
    <xf numFmtId="165" fontId="17" fillId="0" borderId="4" xfId="0" applyNumberFormat="1" applyFont="1" applyBorder="1" applyAlignment="1">
      <alignment vertical="center"/>
    </xf>
    <xf numFmtId="0" fontId="10" fillId="7" borderId="4" xfId="0" applyFont="1" applyFill="1" applyBorder="1"/>
    <xf numFmtId="165" fontId="17" fillId="7" borderId="4" xfId="0" applyNumberFormat="1" applyFont="1" applyFill="1" applyBorder="1"/>
    <xf numFmtId="0" fontId="17" fillId="7" borderId="4" xfId="0" applyFont="1" applyFill="1" applyBorder="1" applyAlignment="1">
      <alignment horizontal="left" vertical="top" wrapText="1"/>
    </xf>
    <xf numFmtId="165" fontId="17" fillId="7" borderId="4" xfId="0" applyNumberFormat="1" applyFont="1" applyFill="1" applyBorder="1" applyAlignment="1">
      <alignment vertical="center"/>
    </xf>
    <xf numFmtId="0" fontId="17" fillId="0" borderId="0" xfId="0" applyFont="1" applyBorder="1"/>
    <xf numFmtId="0" fontId="17" fillId="0" borderId="0" xfId="0" applyFont="1" applyBorder="1" applyAlignment="1">
      <alignment horizontal="left" vertical="top" wrapText="1"/>
    </xf>
    <xf numFmtId="0" fontId="10" fillId="0" borderId="0" xfId="0" applyFont="1" applyBorder="1"/>
    <xf numFmtId="0" fontId="4" fillId="0" borderId="0" xfId="0" applyFont="1" applyBorder="1" applyAlignment="1">
      <alignment vertical="center"/>
    </xf>
    <xf numFmtId="0" fontId="12" fillId="0" borderId="39" xfId="0" applyFont="1" applyBorder="1" applyAlignment="1">
      <alignment horizontal="right" vertical="center" wrapText="1"/>
    </xf>
    <xf numFmtId="165" fontId="13" fillId="0" borderId="40" xfId="0" applyNumberFormat="1" applyFont="1" applyBorder="1" applyAlignment="1">
      <alignment horizontal="left" vertical="center" wrapText="1"/>
    </xf>
    <xf numFmtId="0" fontId="18" fillId="0" borderId="0" xfId="0" applyFont="1" applyBorder="1"/>
    <xf numFmtId="0" fontId="19" fillId="0" borderId="0" xfId="0" applyFont="1" applyBorder="1"/>
    <xf numFmtId="0" fontId="20" fillId="0" borderId="17" xfId="0" applyFont="1" applyBorder="1"/>
    <xf numFmtId="0" fontId="22" fillId="0" borderId="14" xfId="0" applyFont="1" applyBorder="1"/>
    <xf numFmtId="0" fontId="22" fillId="0" borderId="15" xfId="0" applyFont="1" applyBorder="1"/>
    <xf numFmtId="0" fontId="22" fillId="0" borderId="13" xfId="0" applyFont="1" applyBorder="1"/>
    <xf numFmtId="165" fontId="18" fillId="10" borderId="44" xfId="0" applyNumberFormat="1" applyFont="1" applyFill="1" applyBorder="1"/>
    <xf numFmtId="0" fontId="7" fillId="2" borderId="45" xfId="0" applyFont="1" applyFill="1" applyBorder="1" applyAlignment="1">
      <alignment horizontal="center" vertical="center"/>
    </xf>
    <xf numFmtId="0" fontId="8" fillId="0" borderId="12" xfId="0" applyFont="1" applyBorder="1"/>
    <xf numFmtId="0" fontId="8" fillId="0" borderId="19" xfId="0" applyFont="1" applyBorder="1"/>
    <xf numFmtId="44" fontId="0" fillId="0" borderId="0" xfId="1" applyFont="1" applyBorder="1"/>
    <xf numFmtId="0" fontId="4" fillId="9" borderId="46" xfId="0" applyFont="1" applyFill="1" applyBorder="1" applyAlignment="1">
      <alignment vertical="center"/>
    </xf>
    <xf numFmtId="165" fontId="4" fillId="5" borderId="1" xfId="0" applyNumberFormat="1" applyFont="1" applyFill="1" applyBorder="1" applyAlignment="1">
      <alignment vertical="center"/>
    </xf>
    <xf numFmtId="165" fontId="4" fillId="5" borderId="1" xfId="0" applyNumberFormat="1" applyFont="1" applyFill="1" applyBorder="1" applyAlignment="1">
      <alignment horizontal="left" vertical="top" wrapText="1"/>
    </xf>
    <xf numFmtId="0" fontId="2" fillId="0" borderId="45" xfId="0" applyFont="1" applyBorder="1" applyAlignment="1">
      <alignment horizontal="center"/>
    </xf>
    <xf numFmtId="0" fontId="28" fillId="0" borderId="0" xfId="0" applyFont="1" applyBorder="1" applyAlignment="1">
      <alignment horizontal="left" vertical="top"/>
    </xf>
    <xf numFmtId="0" fontId="29" fillId="0" borderId="0" xfId="0" applyFont="1" applyBorder="1" applyAlignment="1">
      <alignment horizontal="left" vertical="top"/>
    </xf>
    <xf numFmtId="0" fontId="31" fillId="0" borderId="0" xfId="0" applyFont="1" applyBorder="1" applyAlignment="1">
      <alignment horizontal="left" vertical="top"/>
    </xf>
    <xf numFmtId="43" fontId="30" fillId="0" borderId="41" xfId="2" applyFont="1" applyAlignment="1">
      <alignment horizontal="left" vertical="top"/>
    </xf>
    <xf numFmtId="0" fontId="11" fillId="12" borderId="0" xfId="0" applyFont="1" applyFill="1" applyBorder="1" applyAlignment="1">
      <alignment horizontal="left" vertical="top"/>
    </xf>
    <xf numFmtId="0" fontId="32" fillId="0" borderId="0" xfId="0" applyFont="1" applyBorder="1" applyAlignment="1">
      <alignment horizontal="left" vertical="top"/>
    </xf>
    <xf numFmtId="4" fontId="29" fillId="0" borderId="0" xfId="0" applyNumberFormat="1" applyFont="1" applyBorder="1" applyAlignment="1">
      <alignment horizontal="left" vertical="top"/>
    </xf>
    <xf numFmtId="0" fontId="33" fillId="0" borderId="0" xfId="0" applyFont="1" applyBorder="1" applyAlignment="1">
      <alignment horizontal="left" vertical="top"/>
    </xf>
    <xf numFmtId="44" fontId="27" fillId="0" borderId="0" xfId="1" applyFont="1" applyBorder="1" applyAlignment="1">
      <alignment horizontal="left" vertical="top"/>
    </xf>
    <xf numFmtId="44" fontId="27" fillId="12" borderId="0" xfId="1" applyFont="1" applyFill="1" applyBorder="1" applyAlignment="1">
      <alignment horizontal="left" vertical="top"/>
    </xf>
    <xf numFmtId="0" fontId="14" fillId="0" borderId="0" xfId="0" applyFont="1" applyBorder="1" applyAlignment="1">
      <alignment horizontal="left" vertical="top"/>
    </xf>
    <xf numFmtId="0" fontId="35" fillId="0" borderId="45" xfId="0" applyFont="1" applyBorder="1" applyAlignment="1">
      <alignment horizontal="left" vertical="top"/>
    </xf>
    <xf numFmtId="0" fontId="34" fillId="0" borderId="45" xfId="0" applyFont="1" applyBorder="1" applyAlignment="1">
      <alignment horizontal="center" vertical="center" wrapText="1"/>
    </xf>
    <xf numFmtId="0" fontId="36" fillId="0" borderId="0" xfId="0" applyFont="1" applyBorder="1" applyAlignment="1">
      <alignment horizontal="center" vertical="top" wrapText="1"/>
    </xf>
    <xf numFmtId="0" fontId="34" fillId="0" borderId="45" xfId="0" applyFont="1" applyBorder="1" applyAlignment="1">
      <alignment horizontal="left" vertical="top"/>
    </xf>
    <xf numFmtId="44" fontId="34" fillId="0" borderId="45" xfId="1" applyFont="1" applyBorder="1" applyAlignment="1">
      <alignment vertical="center" shrinkToFit="1"/>
    </xf>
    <xf numFmtId="44" fontId="34" fillId="0" borderId="45" xfId="1" applyFont="1" applyBorder="1" applyAlignment="1">
      <alignment horizontal="left" vertical="top"/>
    </xf>
    <xf numFmtId="4" fontId="36" fillId="0" borderId="0" xfId="0" applyNumberFormat="1" applyFont="1" applyBorder="1" applyAlignment="1">
      <alignment vertical="center" shrinkToFit="1"/>
    </xf>
    <xf numFmtId="0" fontId="5" fillId="0" borderId="46" xfId="0" applyFont="1" applyBorder="1"/>
    <xf numFmtId="0" fontId="5" fillId="0" borderId="46" xfId="0" applyFont="1" applyBorder="1" applyAlignment="1">
      <alignment horizontal="center"/>
    </xf>
    <xf numFmtId="0" fontId="37" fillId="0" borderId="45" xfId="0" applyFont="1" applyBorder="1" applyAlignment="1">
      <alignment horizontal="center" vertical="center" wrapText="1"/>
    </xf>
    <xf numFmtId="165" fontId="9" fillId="0" borderId="4" xfId="0" applyNumberFormat="1" applyFont="1" applyBorder="1"/>
    <xf numFmtId="0" fontId="26" fillId="0" borderId="0" xfId="0" applyFont="1" applyBorder="1" applyAlignment="1">
      <alignment vertical="center"/>
    </xf>
    <xf numFmtId="0" fontId="40" fillId="0" borderId="0" xfId="0" applyFont="1" applyBorder="1" applyAlignment="1">
      <alignment horizontal="left" vertical="top" wrapText="1"/>
    </xf>
    <xf numFmtId="0" fontId="37" fillId="13" borderId="45" xfId="0" applyFont="1" applyFill="1" applyBorder="1" applyAlignment="1">
      <alignment horizontal="center" vertical="center" wrapText="1"/>
    </xf>
    <xf numFmtId="0" fontId="38" fillId="13" borderId="45" xfId="0" applyFont="1" applyFill="1" applyBorder="1" applyAlignment="1">
      <alignment horizontal="center" vertical="center" wrapText="1"/>
    </xf>
    <xf numFmtId="165" fontId="9" fillId="13" borderId="45" xfId="0" applyNumberFormat="1" applyFont="1" applyFill="1" applyBorder="1"/>
    <xf numFmtId="165" fontId="39" fillId="14" borderId="45" xfId="0" applyNumberFormat="1" applyFont="1" applyFill="1" applyBorder="1"/>
    <xf numFmtId="0" fontId="26" fillId="0" borderId="41" xfId="0" applyFont="1" applyAlignment="1">
      <alignment vertical="center"/>
    </xf>
    <xf numFmtId="0" fontId="40" fillId="0" borderId="45" xfId="0" applyFont="1" applyBorder="1" applyAlignment="1">
      <alignment horizontal="left" vertical="top" wrapText="1"/>
    </xf>
    <xf numFmtId="0" fontId="37" fillId="0" borderId="37" xfId="0" applyFont="1" applyBorder="1" applyAlignment="1">
      <alignment horizontal="center" vertical="center" wrapText="1"/>
    </xf>
    <xf numFmtId="0" fontId="38" fillId="0" borderId="37" xfId="0" applyFont="1" applyBorder="1" applyAlignment="1">
      <alignment horizontal="center" vertical="center" wrapText="1"/>
    </xf>
    <xf numFmtId="0" fontId="38" fillId="13" borderId="50" xfId="0" applyFont="1" applyFill="1" applyBorder="1" applyAlignment="1">
      <alignment horizontal="center" vertical="center" wrapText="1"/>
    </xf>
    <xf numFmtId="165" fontId="39" fillId="14" borderId="4" xfId="0" applyNumberFormat="1" applyFont="1" applyFill="1" applyBorder="1"/>
    <xf numFmtId="165" fontId="9" fillId="0" borderId="11" xfId="0" applyNumberFormat="1" applyFont="1" applyBorder="1"/>
    <xf numFmtId="0" fontId="37" fillId="0" borderId="46" xfId="0" applyFont="1" applyBorder="1" applyAlignment="1">
      <alignment horizontal="center" vertical="center" wrapText="1"/>
    </xf>
    <xf numFmtId="0" fontId="3" fillId="2" borderId="4" xfId="0" applyFont="1" applyFill="1" applyBorder="1" applyAlignment="1">
      <alignment horizontal="center"/>
    </xf>
    <xf numFmtId="0" fontId="42" fillId="0" borderId="45" xfId="0" applyFont="1" applyBorder="1" applyAlignment="1">
      <alignment horizontal="center" vertical="center" wrapText="1"/>
    </xf>
    <xf numFmtId="0" fontId="33" fillId="0" borderId="45" xfId="0" applyFont="1" applyBorder="1" applyAlignment="1">
      <alignment horizontal="center" vertical="center" wrapText="1"/>
    </xf>
    <xf numFmtId="166" fontId="42" fillId="0" borderId="45" xfId="0" applyNumberFormat="1" applyFont="1" applyBorder="1" applyAlignment="1">
      <alignment vertical="center" shrinkToFit="1"/>
    </xf>
    <xf numFmtId="166" fontId="41" fillId="0" borderId="45" xfId="0" applyNumberFormat="1" applyFont="1" applyBorder="1" applyAlignment="1">
      <alignment vertical="center" shrinkToFit="1"/>
    </xf>
    <xf numFmtId="166" fontId="33" fillId="0" borderId="45" xfId="0" applyNumberFormat="1" applyFont="1" applyBorder="1" applyAlignment="1">
      <alignment vertical="center" shrinkToFit="1"/>
    </xf>
    <xf numFmtId="0" fontId="43" fillId="0" borderId="0" xfId="0" applyFont="1" applyBorder="1"/>
    <xf numFmtId="0" fontId="19" fillId="0" borderId="41" xfId="0" applyFont="1"/>
    <xf numFmtId="0" fontId="18" fillId="0" borderId="41" xfId="0" applyFont="1"/>
    <xf numFmtId="0" fontId="0" fillId="0" borderId="41" xfId="0"/>
    <xf numFmtId="0" fontId="22" fillId="0" borderId="2" xfId="0" applyFont="1" applyBorder="1"/>
    <xf numFmtId="0" fontId="23" fillId="0" borderId="32" xfId="0" applyFont="1" applyBorder="1"/>
    <xf numFmtId="165" fontId="19" fillId="0" borderId="45" xfId="0" applyNumberFormat="1" applyFont="1" applyBorder="1" applyAlignment="1">
      <alignment horizontal="center"/>
    </xf>
    <xf numFmtId="165" fontId="18" fillId="0" borderId="45" xfId="0" applyNumberFormat="1" applyFont="1" applyBorder="1"/>
    <xf numFmtId="0" fontId="12" fillId="8" borderId="25" xfId="0" applyFont="1" applyFill="1" applyBorder="1" applyAlignment="1">
      <alignment vertical="center" wrapText="1"/>
    </xf>
    <xf numFmtId="167" fontId="12" fillId="8" borderId="25" xfId="0" applyNumberFormat="1" applyFont="1" applyFill="1" applyBorder="1" applyAlignment="1">
      <alignment vertical="center" wrapText="1"/>
    </xf>
    <xf numFmtId="0" fontId="10" fillId="0" borderId="41" xfId="0" applyFont="1" applyAlignment="1">
      <alignment vertical="center"/>
    </xf>
    <xf numFmtId="165" fontId="4" fillId="0" borderId="41" xfId="0" applyNumberFormat="1" applyFont="1" applyAlignment="1">
      <alignment vertical="center"/>
    </xf>
    <xf numFmtId="0" fontId="4" fillId="0" borderId="41" xfId="0" applyFont="1" applyAlignment="1">
      <alignment horizontal="left" vertical="top" wrapText="1"/>
    </xf>
    <xf numFmtId="165" fontId="10" fillId="0" borderId="41" xfId="0" applyNumberFormat="1" applyFont="1" applyAlignment="1">
      <alignment horizontal="left" vertical="top" wrapText="1"/>
    </xf>
    <xf numFmtId="0" fontId="46" fillId="0" borderId="12" xfId="0" applyFont="1" applyBorder="1"/>
    <xf numFmtId="165" fontId="4" fillId="0" borderId="10" xfId="0" applyNumberFormat="1" applyFont="1" applyBorder="1" applyAlignment="1">
      <alignment vertical="center"/>
    </xf>
    <xf numFmtId="0" fontId="4" fillId="0" borderId="10" xfId="0" applyFont="1" applyBorder="1" applyAlignment="1">
      <alignment horizontal="left" vertical="top" wrapText="1"/>
    </xf>
    <xf numFmtId="165" fontId="10" fillId="0" borderId="10" xfId="0" applyNumberFormat="1" applyFont="1" applyBorder="1" applyAlignment="1">
      <alignment horizontal="left" vertical="top" wrapText="1"/>
    </xf>
    <xf numFmtId="0" fontId="4" fillId="0" borderId="41" xfId="0" applyFont="1"/>
    <xf numFmtId="0" fontId="30" fillId="0" borderId="0" xfId="0" applyFont="1" applyBorder="1" applyAlignment="1">
      <alignment horizontal="left" vertical="top" wrapText="1"/>
    </xf>
    <xf numFmtId="0" fontId="34" fillId="0" borderId="47" xfId="0" applyFont="1" applyBorder="1" applyAlignment="1">
      <alignment horizontal="center" vertical="center" wrapText="1"/>
    </xf>
    <xf numFmtId="0" fontId="0" fillId="0" borderId="47" xfId="0" applyBorder="1"/>
    <xf numFmtId="0" fontId="47" fillId="11" borderId="41" xfId="0" applyFont="1" applyFill="1" applyAlignment="1">
      <alignment horizontal="center" vertical="center" wrapText="1"/>
    </xf>
    <xf numFmtId="0" fontId="48" fillId="0" borderId="0" xfId="0" applyFont="1" applyBorder="1"/>
    <xf numFmtId="0" fontId="5" fillId="2" borderId="45" xfId="0" applyFont="1" applyFill="1" applyBorder="1" applyAlignment="1">
      <alignment horizontal="center"/>
    </xf>
    <xf numFmtId="0" fontId="0" fillId="0" borderId="48" xfId="0" applyBorder="1"/>
    <xf numFmtId="0" fontId="0" fillId="0" borderId="49" xfId="0" applyBorder="1"/>
    <xf numFmtId="44" fontId="27" fillId="11" borderId="41" xfId="1" applyFont="1" applyFill="1" applyAlignment="1">
      <alignment horizontal="center" vertical="center"/>
    </xf>
    <xf numFmtId="0" fontId="0" fillId="0" borderId="0" xfId="0" applyBorder="1"/>
    <xf numFmtId="0" fontId="41" fillId="0" borderId="45" xfId="0" applyFont="1" applyBorder="1" applyAlignment="1">
      <alignment horizontal="center" vertical="center" wrapText="1"/>
    </xf>
    <xf numFmtId="0" fontId="0" fillId="0" borderId="50" xfId="0" applyBorder="1"/>
    <xf numFmtId="0" fontId="40" fillId="0" borderId="45" xfId="0" applyFont="1" applyBorder="1" applyAlignment="1">
      <alignment horizontal="center" vertical="top" wrapText="1"/>
    </xf>
    <xf numFmtId="0" fontId="0" fillId="0" borderId="51" xfId="0" applyBorder="1"/>
    <xf numFmtId="0" fontId="26" fillId="0" borderId="45" xfId="0" applyFont="1" applyBorder="1" applyAlignment="1">
      <alignment horizontal="center" vertical="center"/>
    </xf>
    <xf numFmtId="0" fontId="0" fillId="0" borderId="45" xfId="0" applyBorder="1"/>
    <xf numFmtId="168" fontId="1" fillId="0" borderId="57" xfId="0" applyNumberFormat="1" applyFont="1" applyBorder="1" applyAlignment="1">
      <alignment horizontal="left" wrapText="1"/>
    </xf>
    <xf numFmtId="168" fontId="0" fillId="0" borderId="41" xfId="0" applyNumberFormat="1" applyAlignment="1">
      <alignment horizontal="left" wrapText="1"/>
    </xf>
    <xf numFmtId="0" fontId="42" fillId="0" borderId="45" xfId="0" applyFont="1" applyBorder="1" applyAlignment="1">
      <alignment horizontal="center" vertical="center" wrapText="1"/>
    </xf>
    <xf numFmtId="0" fontId="7" fillId="2" borderId="43" xfId="0" applyFont="1" applyFill="1" applyBorder="1" applyAlignment="1">
      <alignment horizontal="center" vertical="center"/>
    </xf>
    <xf numFmtId="0" fontId="0" fillId="0" borderId="7" xfId="0" applyBorder="1"/>
    <xf numFmtId="0" fontId="7" fillId="2" borderId="42" xfId="0" applyFont="1" applyFill="1" applyBorder="1" applyAlignment="1">
      <alignment horizontal="center" vertical="center"/>
    </xf>
    <xf numFmtId="0" fontId="0" fillId="0" borderId="3" xfId="0" applyBorder="1"/>
    <xf numFmtId="0" fontId="4" fillId="0" borderId="4" xfId="0" quotePrefix="1" applyFont="1" applyBorder="1" applyAlignment="1">
      <alignment horizontal="center" vertical="center" wrapText="1"/>
    </xf>
    <xf numFmtId="0" fontId="0" fillId="0" borderId="10" xfId="0" applyBorder="1"/>
    <xf numFmtId="0" fontId="0" fillId="0" borderId="11" xfId="0" applyBorder="1"/>
    <xf numFmtId="0" fontId="11" fillId="0" borderId="41" xfId="0" applyFont="1" applyAlignment="1">
      <alignment horizontal="center" vertical="center"/>
    </xf>
    <xf numFmtId="0" fontId="4" fillId="0" borderId="4" xfId="0" applyFont="1" applyBorder="1" applyAlignment="1">
      <alignment horizontal="left" vertical="top" wrapText="1"/>
    </xf>
    <xf numFmtId="0" fontId="4" fillId="0" borderId="37" xfId="0" applyFont="1" applyBorder="1" applyAlignment="1">
      <alignment horizontal="left" vertical="top" wrapText="1"/>
    </xf>
    <xf numFmtId="0" fontId="0" fillId="0" borderId="22" xfId="0" applyBorder="1"/>
    <xf numFmtId="0" fontId="0" fillId="0" borderId="23" xfId="0" applyBorder="1"/>
    <xf numFmtId="0" fontId="4" fillId="0" borderId="12" xfId="0" applyFont="1" applyBorder="1" applyAlignment="1">
      <alignment horizontal="center"/>
    </xf>
    <xf numFmtId="0" fontId="0" fillId="0" borderId="12" xfId="0" applyBorder="1"/>
    <xf numFmtId="0" fontId="4" fillId="5" borderId="4" xfId="0" applyFont="1" applyFill="1" applyBorder="1" applyAlignment="1">
      <alignment horizontal="center" vertical="center"/>
    </xf>
    <xf numFmtId="0" fontId="9" fillId="0" borderId="4" xfId="0" applyFont="1" applyBorder="1" applyAlignment="1">
      <alignment horizontal="center"/>
    </xf>
    <xf numFmtId="0" fontId="12" fillId="6" borderId="13" xfId="0" applyFont="1" applyFill="1" applyBorder="1" applyAlignment="1">
      <alignment horizontal="center" vertical="center"/>
    </xf>
    <xf numFmtId="0" fontId="0" fillId="0" borderId="15" xfId="0" applyBorder="1"/>
    <xf numFmtId="0" fontId="0" fillId="0" borderId="16" xfId="0" applyBorder="1"/>
    <xf numFmtId="0" fontId="15" fillId="0" borderId="6" xfId="0" applyFont="1" applyBorder="1" applyAlignment="1">
      <alignment horizontal="left" vertical="top" wrapText="1"/>
    </xf>
    <xf numFmtId="0" fontId="12" fillId="0" borderId="29" xfId="0" applyFont="1" applyBorder="1" applyAlignment="1">
      <alignment horizontal="left" vertical="center" wrapText="1"/>
    </xf>
    <xf numFmtId="0" fontId="10" fillId="6" borderId="4" xfId="0" applyFont="1" applyFill="1" applyBorder="1" applyAlignment="1">
      <alignment horizontal="center" vertical="center" wrapText="1"/>
    </xf>
    <xf numFmtId="0" fontId="13" fillId="7" borderId="25" xfId="0" applyFont="1" applyFill="1" applyBorder="1" applyAlignment="1">
      <alignment horizontal="left" vertical="center" wrapText="1"/>
    </xf>
    <xf numFmtId="0" fontId="0" fillId="0" borderId="44" xfId="0" applyBorder="1"/>
    <xf numFmtId="165" fontId="10" fillId="5" borderId="4" xfId="0" applyNumberFormat="1" applyFont="1" applyFill="1" applyBorder="1" applyAlignment="1">
      <alignment horizontal="center" vertical="center"/>
    </xf>
    <xf numFmtId="0" fontId="13" fillId="7" borderId="25" xfId="0" applyFont="1" applyFill="1" applyBorder="1" applyAlignment="1">
      <alignment horizontal="center" vertical="center" wrapText="1"/>
    </xf>
    <xf numFmtId="0" fontId="0" fillId="0" borderId="18" xfId="0" applyBorder="1"/>
    <xf numFmtId="0" fontId="0" fillId="0" borderId="19" xfId="0" applyBorder="1"/>
    <xf numFmtId="165" fontId="10" fillId="5" borderId="28" xfId="0" applyNumberFormat="1" applyFont="1" applyFill="1" applyBorder="1" applyAlignment="1">
      <alignment horizontal="center" vertical="center"/>
    </xf>
    <xf numFmtId="0" fontId="0" fillId="0" borderId="33" xfId="0" applyBorder="1"/>
    <xf numFmtId="0" fontId="0" fillId="0" borderId="35" xfId="0" applyBorder="1"/>
    <xf numFmtId="0" fontId="10" fillId="0" borderId="4" xfId="0" applyFont="1" applyBorder="1" applyAlignment="1">
      <alignment horizontal="center" vertical="center" wrapText="1"/>
    </xf>
    <xf numFmtId="0" fontId="4" fillId="5" borderId="52" xfId="0" applyFont="1" applyFill="1" applyBorder="1" applyAlignment="1">
      <alignment horizontal="left" vertical="center" wrapText="1"/>
    </xf>
    <xf numFmtId="0" fontId="0" fillId="0" borderId="30" xfId="0" applyBorder="1"/>
    <xf numFmtId="0" fontId="16" fillId="6" borderId="25" xfId="0" applyFont="1" applyFill="1" applyBorder="1" applyAlignment="1">
      <alignment horizontal="center" vertical="center" wrapText="1"/>
    </xf>
    <xf numFmtId="0" fontId="0" fillId="0" borderId="34" xfId="0" applyBorder="1"/>
    <xf numFmtId="0" fontId="13" fillId="7" borderId="32" xfId="0" applyFont="1" applyFill="1" applyBorder="1" applyAlignment="1">
      <alignment horizontal="left" vertical="center" wrapText="1"/>
    </xf>
    <xf numFmtId="0" fontId="13" fillId="7" borderId="13" xfId="0" applyFont="1" applyFill="1" applyBorder="1" applyAlignment="1">
      <alignment horizontal="center" vertical="center" wrapText="1"/>
    </xf>
    <xf numFmtId="0" fontId="0" fillId="0" borderId="29" xfId="0" applyBorder="1"/>
    <xf numFmtId="0" fontId="4" fillId="0" borderId="6" xfId="0" applyFont="1" applyBorder="1" applyAlignment="1">
      <alignment horizontal="left" vertical="top" wrapText="1"/>
    </xf>
    <xf numFmtId="0" fontId="16" fillId="6" borderId="29" xfId="0" applyFont="1" applyFill="1" applyBorder="1" applyAlignment="1">
      <alignment horizontal="center" vertical="center" wrapText="1"/>
    </xf>
    <xf numFmtId="0" fontId="16" fillId="6" borderId="41" xfId="0" applyFont="1" applyFill="1" applyAlignment="1">
      <alignment horizontal="center" vertical="center" wrapText="1"/>
    </xf>
    <xf numFmtId="0" fontId="4" fillId="0" borderId="41" xfId="0" applyFont="1" applyAlignment="1">
      <alignment horizontal="center"/>
    </xf>
    <xf numFmtId="0" fontId="9" fillId="0" borderId="6" xfId="0" applyFont="1" applyBorder="1" applyAlignment="1">
      <alignment horizontal="center"/>
    </xf>
    <xf numFmtId="0" fontId="13" fillId="7" borderId="55" xfId="0" applyFont="1" applyFill="1" applyBorder="1" applyAlignment="1">
      <alignment horizontal="left" vertical="center" wrapText="1"/>
    </xf>
    <xf numFmtId="0" fontId="0" fillId="0" borderId="37" xfId="0" applyBorder="1"/>
    <xf numFmtId="0" fontId="15" fillId="0" borderId="56" xfId="0" applyFont="1" applyBorder="1" applyAlignment="1">
      <alignment horizontal="left" vertical="top" wrapText="1"/>
    </xf>
    <xf numFmtId="0" fontId="0" fillId="0" borderId="38" xfId="0" applyBorder="1"/>
    <xf numFmtId="0" fontId="13" fillId="7" borderId="53" xfId="0" applyFont="1" applyFill="1" applyBorder="1" applyAlignment="1">
      <alignment horizontal="center" vertical="center" wrapText="1"/>
    </xf>
    <xf numFmtId="0" fontId="0" fillId="0" borderId="21" xfId="0" applyBorder="1"/>
    <xf numFmtId="0" fontId="13" fillId="7" borderId="54" xfId="0" applyFont="1" applyFill="1" applyBorder="1" applyAlignment="1">
      <alignment horizontal="left" vertical="center" wrapText="1"/>
    </xf>
    <xf numFmtId="0" fontId="0" fillId="0" borderId="20" xfId="0" applyBorder="1"/>
    <xf numFmtId="0" fontId="12" fillId="6" borderId="29" xfId="0" applyFont="1" applyFill="1" applyBorder="1" applyAlignment="1">
      <alignment horizontal="center" vertical="center"/>
    </xf>
    <xf numFmtId="0" fontId="21" fillId="0" borderId="18" xfId="0" applyFont="1" applyBorder="1" applyAlignment="1">
      <alignment horizontal="center"/>
    </xf>
    <xf numFmtId="0" fontId="24" fillId="0" borderId="14" xfId="0" applyFont="1" applyBorder="1" applyAlignment="1">
      <alignment horizontal="left" vertical="center" wrapText="1"/>
    </xf>
    <xf numFmtId="0" fontId="24" fillId="0" borderId="18" xfId="0" applyFont="1" applyBorder="1" applyAlignment="1">
      <alignment horizontal="center" wrapText="1"/>
    </xf>
    <xf numFmtId="0" fontId="24" fillId="0" borderId="12" xfId="0" applyFont="1" applyBorder="1" applyAlignment="1">
      <alignment horizontal="center" wrapText="1"/>
    </xf>
    <xf numFmtId="0" fontId="24" fillId="0" borderId="19" xfId="0" applyFont="1" applyBorder="1" applyAlignment="1">
      <alignment horizontal="center" wrapText="1"/>
    </xf>
  </cellXfs>
  <cellStyles count="3">
    <cellStyle name="Migliaia" xfId="2" builtinId="3"/>
    <cellStyle name="Normale" xfId="0" builtinId="0"/>
    <cellStyle name="Valuta" xfId="1" builtinId="4"/>
  </cellStyles>
  <dxfs count="48">
    <dxf>
      <font>
        <strike val="0"/>
        <condense val="0"/>
        <extend val="0"/>
        <outline val="0"/>
        <shadow val="0"/>
        <vertAlign val="baseline"/>
        <sz val="11"/>
        <color theme="1"/>
        <name val="Arial"/>
        <family val="2"/>
      </font>
      <numFmt numFmtId="165" formatCode="_-* #,##0.00_-;\-* #,##0.00_-;_-* &quot;-&quot;??_-;_-@"/>
      <alignment horizontal="left" vertical="top" wrapText="1"/>
      <border>
        <left style="thin">
          <color rgb="FF000000"/>
        </left>
        <right style="thin">
          <color rgb="FF000000"/>
        </right>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general" vertical="center"/>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fill>
        <patternFill patternType="solid">
          <fgColor rgb="FFFFC000"/>
          <bgColor rgb="FFFFC000"/>
        </patternFill>
      </fill>
      <alignment horizontal="general" vertical="center"/>
      <border>
        <left style="thin">
          <color rgb="FF000000"/>
        </left>
        <right style="thin">
          <color rgb="FF000000"/>
        </right>
        <top/>
        <bottom style="thin">
          <color rgb="FF000000"/>
        </bottom>
        <vertical/>
        <horizontal/>
      </border>
    </dxf>
    <dxf>
      <border outline="0">
        <top style="medium">
          <color rgb="FF000000"/>
        </top>
        <bottom style="thin">
          <color rgb="FF000000"/>
        </bottom>
      </border>
    </dxf>
    <dxf>
      <border outline="0">
        <bottom style="medium">
          <color rgb="FF000000"/>
        </bottom>
      </border>
    </dxf>
    <dxf>
      <font>
        <strike val="0"/>
        <condense val="0"/>
        <extend val="0"/>
        <outline val="0"/>
        <shadow val="0"/>
        <vertAlign val="baseline"/>
        <sz val="11"/>
        <color auto="1"/>
        <name val="Calibri"/>
        <family val="2"/>
      </font>
    </dxf>
    <dxf>
      <font>
        <strike val="0"/>
        <condense val="0"/>
        <extend val="0"/>
        <outline val="0"/>
        <shadow val="0"/>
        <vertAlign val="baseline"/>
        <sz val="11"/>
        <color theme="1"/>
        <name val="Arial"/>
        <family val="2"/>
      </font>
      <numFmt numFmtId="165" formatCode="_-* #,##0.00_-;\-* #,##0.00_-;_-* &quot;-&quot;??_-;_-@"/>
      <alignment horizontal="left" vertical="top" wrapText="1"/>
      <border>
        <left style="thin">
          <color rgb="FF000000"/>
        </left>
        <right style="thin">
          <color rgb="FF000000"/>
        </right>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general" vertical="center"/>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fill>
        <patternFill patternType="solid">
          <fgColor rgb="FFFFC000"/>
          <bgColor rgb="FFFFC000"/>
        </patternFill>
      </fill>
      <alignment horizontal="general" vertical="center"/>
      <border>
        <left style="thin">
          <color rgb="FF000000"/>
        </left>
        <right style="thin">
          <color rgb="FF000000"/>
        </right>
        <top/>
        <bottom style="thin">
          <color rgb="FF000000"/>
        </bottom>
        <vertical/>
        <horizontal/>
      </border>
    </dxf>
    <dxf>
      <border outline="0">
        <top style="medium">
          <color rgb="FF000000"/>
        </top>
        <bottom style="thin">
          <color rgb="FF000000"/>
        </bottom>
      </border>
    </dxf>
    <dxf>
      <border outline="0">
        <bottom style="medium">
          <color rgb="FF000000"/>
        </bottom>
      </border>
    </dxf>
    <dxf>
      <font>
        <strike val="0"/>
        <condense val="0"/>
        <extend val="0"/>
        <outline val="0"/>
        <shadow val="0"/>
        <vertAlign val="baseline"/>
        <sz val="11"/>
        <color auto="1"/>
        <name val="Calibri"/>
        <family val="2"/>
      </font>
    </dxf>
    <dxf>
      <font>
        <strike val="0"/>
        <condense val="0"/>
        <extend val="0"/>
        <outline val="0"/>
        <shadow val="0"/>
        <vertAlign val="baseline"/>
        <sz val="11"/>
        <color theme="1"/>
        <name val="Arial"/>
        <family val="2"/>
      </font>
      <numFmt numFmtId="165" formatCode="_-* #,##0.00_-;\-* #,##0.00_-;_-* &quot;-&quot;??_-;_-@"/>
      <alignment horizontal="left" vertical="top" wrapText="1"/>
      <border>
        <left style="thin">
          <color rgb="FF000000"/>
        </left>
        <right style="thin">
          <color rgb="FF000000"/>
        </right>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general" vertical="center"/>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fill>
        <patternFill patternType="solid">
          <fgColor rgb="FFFFC000"/>
          <bgColor rgb="FFFFC000"/>
        </patternFill>
      </fill>
      <alignment horizontal="general" vertical="center"/>
      <border>
        <left style="thin">
          <color rgb="FF000000"/>
        </left>
        <right style="thin">
          <color rgb="FF000000"/>
        </right>
        <top/>
        <bottom style="thin">
          <color rgb="FF000000"/>
        </bottom>
        <vertical/>
        <horizontal/>
      </border>
    </dxf>
    <dxf>
      <border outline="0">
        <top style="medium">
          <color rgb="FF000000"/>
        </top>
        <bottom style="thin">
          <color rgb="FF000000"/>
        </bottom>
      </border>
    </dxf>
    <dxf>
      <border outline="0">
        <bottom style="medium">
          <color rgb="FF000000"/>
        </bottom>
      </border>
    </dxf>
    <dxf>
      <font>
        <strike val="0"/>
        <condense val="0"/>
        <extend val="0"/>
        <outline val="0"/>
        <shadow val="0"/>
        <vertAlign val="baseline"/>
        <sz val="11"/>
        <color auto="1"/>
        <name val="Calibri"/>
        <family val="2"/>
      </font>
    </dxf>
    <dxf>
      <font>
        <strike val="0"/>
        <condense val="0"/>
        <extend val="0"/>
        <outline val="0"/>
        <shadow val="0"/>
        <vertAlign val="baseline"/>
        <sz val="11"/>
        <color theme="1"/>
        <name val="Arial"/>
        <family val="2"/>
      </font>
      <numFmt numFmtId="165" formatCode="_-* #,##0.00_-;\-* #,##0.00_-;_-* &quot;-&quot;??_-;_-@"/>
      <alignment horizontal="left" vertical="top" wrapText="1"/>
      <border>
        <left style="thin">
          <color rgb="FF000000"/>
        </left>
        <right style="thin">
          <color rgb="FF000000"/>
        </right>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general" vertical="center"/>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fill>
        <patternFill patternType="solid">
          <fgColor rgb="FFFFC000"/>
          <bgColor rgb="FFFFC000"/>
        </patternFill>
      </fill>
      <alignment horizontal="general" vertical="center"/>
      <border>
        <left style="thin">
          <color rgb="FF000000"/>
        </left>
        <right style="thin">
          <color rgb="FF000000"/>
        </right>
        <top/>
        <bottom style="thin">
          <color rgb="FF000000"/>
        </bottom>
        <vertical/>
        <horizontal/>
      </border>
    </dxf>
    <dxf>
      <border outline="0">
        <top style="medium">
          <color rgb="FF000000"/>
        </top>
        <bottom style="thin">
          <color rgb="FF000000"/>
        </bottom>
      </border>
    </dxf>
    <dxf>
      <border outline="0">
        <bottom style="medium">
          <color rgb="FF000000"/>
        </bottom>
      </border>
    </dxf>
    <dxf>
      <font>
        <strike val="0"/>
        <condense val="0"/>
        <extend val="0"/>
        <outline val="0"/>
        <shadow val="0"/>
        <vertAlign val="baseline"/>
        <sz val="11"/>
        <color auto="1"/>
        <name val="Calibri"/>
        <family val="2"/>
      </font>
    </dxf>
    <dxf>
      <font>
        <strike val="0"/>
        <condense val="0"/>
        <extend val="0"/>
        <outline val="0"/>
        <shadow val="0"/>
        <vertAlign val="baseline"/>
        <sz val="11"/>
        <color theme="1"/>
        <name val="Arial"/>
        <family val="2"/>
      </font>
      <numFmt numFmtId="165" formatCode="_-* #,##0.00_-;\-* #,##0.00_-;_-* &quot;-&quot;??_-;_-@"/>
      <alignment horizontal="left" vertical="top" wrapText="1"/>
      <border>
        <left style="thin">
          <color rgb="FF000000"/>
        </left>
        <right style="thin">
          <color rgb="FF000000"/>
        </right>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general" vertical="center"/>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fill>
        <patternFill patternType="solid">
          <fgColor rgb="FFFFC000"/>
          <bgColor rgb="FFFFC000"/>
        </patternFill>
      </fill>
      <alignment horizontal="general" vertical="center"/>
      <border>
        <left style="thin">
          <color rgb="FF000000"/>
        </left>
        <right style="thin">
          <color rgb="FF000000"/>
        </right>
        <top/>
        <bottom style="thin">
          <color rgb="FF000000"/>
        </bottom>
        <vertical/>
        <horizontal/>
      </border>
    </dxf>
    <dxf>
      <border outline="0">
        <top style="medium">
          <color rgb="FF000000"/>
        </top>
        <bottom style="thin">
          <color rgb="FF000000"/>
        </bottom>
      </border>
    </dxf>
    <dxf>
      <border outline="0">
        <bottom style="medium">
          <color rgb="FF000000"/>
        </bottom>
      </border>
    </dxf>
    <dxf>
      <font>
        <strike val="0"/>
        <condense val="0"/>
        <extend val="0"/>
        <outline val="0"/>
        <shadow val="0"/>
        <vertAlign val="baseline"/>
        <sz val="11"/>
        <color auto="1"/>
        <name val="Calibri"/>
        <family val="2"/>
      </font>
    </dxf>
    <dxf>
      <font>
        <strike val="0"/>
        <condense val="0"/>
        <extend val="0"/>
        <outline val="0"/>
        <shadow val="0"/>
        <vertAlign val="baseline"/>
        <sz val="11"/>
        <color theme="1"/>
        <name val="Arial"/>
        <family val="2"/>
      </font>
      <numFmt numFmtId="165" formatCode="_-* #,##0.00_-;\-* #,##0.00_-;_-* &quot;-&quot;??_-;_-@"/>
      <alignment horizontal="left" vertical="top" wrapText="1"/>
      <border>
        <left style="thin">
          <color rgb="FF000000"/>
        </left>
        <right style="thin">
          <color rgb="FF000000"/>
        </right>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left" vertical="top" wrapText="1"/>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numFmt numFmtId="165" formatCode="_-* #,##0.00_-;\-* #,##0.00_-;_-* &quot;-&quot;??_-;_-@"/>
      <fill>
        <patternFill patternType="solid">
          <fgColor rgb="FFFFCC29"/>
          <bgColor rgb="FFFFCC29"/>
        </patternFill>
      </fill>
      <alignment horizontal="general" vertical="center"/>
      <border>
        <left style="thin">
          <color rgb="FF000000"/>
        </left>
        <right style="thin">
          <color rgb="FF000000"/>
        </right>
        <top style="thin">
          <color rgb="FF000000"/>
        </top>
        <bottom style="thin">
          <color rgb="FF000000"/>
        </bottom>
        <vertical/>
        <horizontal/>
      </border>
    </dxf>
    <dxf>
      <font>
        <strike val="0"/>
        <condense val="0"/>
        <extend val="0"/>
        <outline val="0"/>
        <shadow val="0"/>
        <vertAlign val="baseline"/>
        <sz val="11"/>
        <color theme="1"/>
        <name val="Arial"/>
        <family val="2"/>
      </font>
      <fill>
        <patternFill patternType="solid">
          <fgColor rgb="FFFFC000"/>
          <bgColor rgb="FFFFC000"/>
        </patternFill>
      </fill>
      <alignment horizontal="general" vertical="center"/>
      <border>
        <left style="thin">
          <color rgb="FF000000"/>
        </left>
        <right style="thin">
          <color rgb="FF000000"/>
        </right>
        <top/>
        <bottom style="thin">
          <color rgb="FF000000"/>
        </bottom>
        <vertical/>
        <horizontal/>
      </border>
    </dxf>
    <dxf>
      <border outline="0">
        <top style="medium">
          <color rgb="FF000000"/>
        </top>
        <bottom style="thin">
          <color rgb="FF000000"/>
        </bottom>
      </border>
    </dxf>
    <dxf>
      <border outline="0">
        <bottom style="medium">
          <color rgb="FF000000"/>
        </bottom>
      </border>
    </dxf>
    <dxf>
      <font>
        <strike val="0"/>
        <condense val="0"/>
        <extend val="0"/>
        <outline val="0"/>
        <shadow val="0"/>
        <vertAlign val="baseline"/>
        <sz val="11"/>
        <color auto="1"/>
        <name val="Calibri"/>
        <family val="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a1" displayName="Tabella1" ref="A34:E41" totalsRowShown="0" headerRowDxfId="47" headerRowBorderDxfId="46" tableBorderDxfId="45">
  <tableColumns count="5">
    <tableColumn id="1" xr3:uid="{00000000-0010-0000-0000-000001000000}" name="Colonna5" dataDxfId="44"/>
    <tableColumn id="2" xr3:uid="{00000000-0010-0000-0000-000002000000}" name="Colonna1" dataDxfId="43"/>
    <tableColumn id="3" xr3:uid="{00000000-0010-0000-0000-000003000000}" name="Colonna2" dataDxfId="42"/>
    <tableColumn id="4" xr3:uid="{00000000-0010-0000-0000-000004000000}" name="Colonna3" dataDxfId="41"/>
    <tableColumn id="5" xr3:uid="{00000000-0010-0000-0000-000005000000}" name="Colonna4" dataDxfId="40">
      <calculatedColumnFormula>C35*D35</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163F1F7-BA3B-4725-83EC-D4CFB91F197B}" name="Tabella13" displayName="Tabella13" ref="A35:E42" totalsRowShown="0" headerRowDxfId="39" headerRowBorderDxfId="38" tableBorderDxfId="37">
  <tableColumns count="5">
    <tableColumn id="1" xr3:uid="{D83FFDDD-8E20-4284-BFE4-8A3B4FA6C716}" name="Colonna5" dataDxfId="36"/>
    <tableColumn id="2" xr3:uid="{C52415B2-F0BA-4FAD-906B-ABC869C18CBA}" name="Colonna1" dataDxfId="35"/>
    <tableColumn id="3" xr3:uid="{4A176D78-DBFC-4C54-B455-CBFAFD6EC9C5}" name="Colonna2" dataDxfId="34"/>
    <tableColumn id="4" xr3:uid="{4D8E4B86-B434-4408-970A-97BE5808C80C}" name="Colonna3" dataDxfId="33"/>
    <tableColumn id="5" xr3:uid="{18C71A14-83D5-49EB-A5EB-4B404E57790D}" name="Colonna4" dataDxfId="32">
      <calculatedColumnFormula>C36*D36</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B9159D-2133-49FF-B7B7-BCA43AEAB076}" name="Tabella14" displayName="Tabella14" ref="A34:E41" totalsRowShown="0" headerRowDxfId="31" headerRowBorderDxfId="30" tableBorderDxfId="29">
  <tableColumns count="5">
    <tableColumn id="1" xr3:uid="{A0C37158-A9B8-42D1-9136-B04B14FBAD65}" name="Colonna5" dataDxfId="28"/>
    <tableColumn id="2" xr3:uid="{383BFDFD-E8E8-4F45-BEEF-7127A89A7EEA}" name="Colonna1" dataDxfId="27"/>
    <tableColumn id="3" xr3:uid="{D5C0B5F6-9C78-41B4-B545-456F400FCA9C}" name="Colonna2" dataDxfId="26"/>
    <tableColumn id="4" xr3:uid="{0010C4C1-859D-47AF-B310-20121802D1C8}" name="Colonna3" dataDxfId="25"/>
    <tableColumn id="5" xr3:uid="{7499E3F9-72C9-4FF5-8E56-87903CF3CD45}" name="Colonna4" dataDxfId="24">
      <calculatedColumnFormula>C35*D35</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8D4D6BE-30B4-4BAF-B89F-3A7D00F23A5D}" name="Tabella15" displayName="Tabella15" ref="A34:E41" totalsRowShown="0" headerRowDxfId="23" headerRowBorderDxfId="22" tableBorderDxfId="21">
  <tableColumns count="5">
    <tableColumn id="1" xr3:uid="{E29033F8-E56D-4902-A48D-8CFECD44BC6B}" name="Colonna5" dataDxfId="20"/>
    <tableColumn id="2" xr3:uid="{95BBA62F-7533-44C7-B6C9-93A2773D0B9C}" name="Colonna1" dataDxfId="19"/>
    <tableColumn id="3" xr3:uid="{9D0BE7EE-A972-476B-9C07-848F870C2BF9}" name="Colonna2" dataDxfId="18"/>
    <tableColumn id="4" xr3:uid="{6220580D-FAC5-4497-914D-D9EF51DC5A13}" name="Colonna3" dataDxfId="17"/>
    <tableColumn id="5" xr3:uid="{8212FC80-4673-4BA4-8788-E5113D810E06}" name="Colonna4" dataDxfId="16">
      <calculatedColumnFormula>C35*D35</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F8016A1-FC0B-4DE0-98AE-6CE4E1999A4E}" name="Tabella156" displayName="Tabella156" ref="A34:E41" totalsRowShown="0" headerRowDxfId="15" headerRowBorderDxfId="14" tableBorderDxfId="13">
  <tableColumns count="5">
    <tableColumn id="1" xr3:uid="{5B7C8437-31A0-4A10-AAF5-BDAFE06D35C2}" name="Colonna5" dataDxfId="12"/>
    <tableColumn id="2" xr3:uid="{596ED5D1-332C-4E08-833D-0C7551C8B293}" name="Colonna1" dataDxfId="11"/>
    <tableColumn id="3" xr3:uid="{B57DA099-E1D0-494D-A03C-AC1EB871DDDC}" name="Colonna2" dataDxfId="10"/>
    <tableColumn id="4" xr3:uid="{111953ED-2F07-48F9-A965-3B8596B1B61D}" name="Colonna3" dataDxfId="9"/>
    <tableColumn id="5" xr3:uid="{1C3E5472-25E8-4537-A168-8E37FE9A4F4A}" name="Colonna4" dataDxfId="8">
      <calculatedColumnFormula>C35*D35</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1039C16-4EE4-426F-B7DB-DFED2B8E254C}" name="Tabella157" displayName="Tabella157" ref="A34:E41" totalsRowShown="0" headerRowDxfId="7" headerRowBorderDxfId="6" tableBorderDxfId="5">
  <tableColumns count="5">
    <tableColumn id="1" xr3:uid="{94F698AB-99A5-45F0-B8CE-55798A80A7AE}" name="Colonna5" dataDxfId="4"/>
    <tableColumn id="2" xr3:uid="{58BC0BDB-C5AF-4FE7-BD94-696FF04B85A7}" name="Colonna1" dataDxfId="3"/>
    <tableColumn id="3" xr3:uid="{156081BC-32D1-430A-B7AC-CFD3F9714367}" name="Colonna2" dataDxfId="2"/>
    <tableColumn id="4" xr3:uid="{D3429C91-05F7-458D-A930-C298CD2030D2}" name="Colonna3" dataDxfId="1"/>
    <tableColumn id="5" xr3:uid="{64542E64-5348-4244-AD2C-E2CAE0126CC4}" name="Colonna4" dataDxfId="0">
      <calculatedColumnFormula>C35*D35</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96"/>
  <sheetViews>
    <sheetView workbookViewId="0">
      <selection activeCell="A23" sqref="A23:I23"/>
    </sheetView>
  </sheetViews>
  <sheetFormatPr defaultColWidth="14.44140625" defaultRowHeight="15" customHeight="1" x14ac:dyDescent="0.3"/>
  <cols>
    <col min="1" max="1" width="69.88671875" customWidth="1"/>
    <col min="2" max="2" width="17.88671875" bestFit="1" customWidth="1"/>
    <col min="3" max="3" width="23.5546875" customWidth="1"/>
    <col min="4" max="4" width="20.44140625" customWidth="1"/>
    <col min="5" max="5" width="17.6640625" customWidth="1"/>
    <col min="6" max="6" width="12.44140625" customWidth="1"/>
    <col min="7" max="7" width="12.109375" customWidth="1"/>
    <col min="8" max="8" width="14" customWidth="1"/>
    <col min="9" max="9" width="11.44140625" customWidth="1"/>
    <col min="10" max="10" width="14.88671875" bestFit="1" customWidth="1"/>
    <col min="11" max="11" width="31.5546875" customWidth="1"/>
    <col min="12" max="12" width="62.44140625" customWidth="1"/>
    <col min="13" max="13" width="14.88671875" bestFit="1" customWidth="1"/>
    <col min="14" max="15" width="10.6640625" bestFit="1" customWidth="1"/>
    <col min="16" max="18" width="7.6640625" customWidth="1"/>
    <col min="19" max="26" width="12.5546875" customWidth="1"/>
    <col min="29" max="29" width="15.6640625" bestFit="1" customWidth="1"/>
  </cols>
  <sheetData>
    <row r="1" spans="1:26" ht="15" customHeight="1" x14ac:dyDescent="0.3">
      <c r="A1" s="1"/>
      <c r="B1" s="1"/>
      <c r="C1" s="1"/>
      <c r="F1" s="2"/>
      <c r="G1" s="2"/>
      <c r="H1" s="2"/>
      <c r="I1" s="2"/>
      <c r="J1" s="2"/>
      <c r="K1" s="2"/>
      <c r="N1" s="2"/>
      <c r="O1" s="2"/>
      <c r="P1" s="2"/>
      <c r="Q1" s="2"/>
      <c r="R1" s="2"/>
      <c r="S1" s="2"/>
      <c r="T1" s="2"/>
      <c r="U1" s="2"/>
      <c r="V1" s="2"/>
      <c r="W1" s="2"/>
      <c r="X1" s="2"/>
      <c r="Y1" s="2"/>
      <c r="Z1" s="2"/>
    </row>
    <row r="2" spans="1:26" ht="25.5" customHeight="1" thickBot="1" x14ac:dyDescent="0.35">
      <c r="A2" s="145" t="s">
        <v>120</v>
      </c>
      <c r="B2" s="146"/>
      <c r="C2" s="147"/>
      <c r="F2" s="2"/>
      <c r="G2" s="2"/>
      <c r="K2" s="71" t="s">
        <v>0</v>
      </c>
    </row>
    <row r="3" spans="1:26" ht="14.25" customHeight="1" x14ac:dyDescent="0.3">
      <c r="A3" s="97"/>
      <c r="B3" s="98"/>
      <c r="C3" s="97"/>
      <c r="F3" s="2"/>
      <c r="G3" s="161" t="s">
        <v>1</v>
      </c>
      <c r="H3" s="162"/>
      <c r="K3" s="78" t="s">
        <v>2</v>
      </c>
    </row>
    <row r="4" spans="1:26" ht="14.25" customHeight="1" x14ac:dyDescent="0.3">
      <c r="A4" s="3" t="s">
        <v>3</v>
      </c>
      <c r="B4" s="115" t="s">
        <v>4</v>
      </c>
      <c r="C4" s="115" t="s">
        <v>5</v>
      </c>
      <c r="F4" s="2"/>
      <c r="G4" s="6" t="s">
        <v>6</v>
      </c>
      <c r="H4" s="7">
        <v>1500</v>
      </c>
      <c r="K4" s="78" t="s">
        <v>7</v>
      </c>
    </row>
    <row r="5" spans="1:26" ht="14.4" x14ac:dyDescent="0.3">
      <c r="F5" s="2"/>
      <c r="G5" s="6" t="s">
        <v>8</v>
      </c>
      <c r="H5" s="7">
        <f>H4/12</f>
        <v>125</v>
      </c>
      <c r="K5" s="78" t="s">
        <v>9</v>
      </c>
    </row>
    <row r="6" spans="1:26" ht="15.75" customHeight="1" x14ac:dyDescent="0.3">
      <c r="A6" s="8" t="s">
        <v>103</v>
      </c>
      <c r="B6" s="9">
        <v>81</v>
      </c>
      <c r="C6" s="9">
        <f>B6*H5</f>
        <v>10125</v>
      </c>
      <c r="G6" s="159" t="s">
        <v>10</v>
      </c>
      <c r="H6" s="160"/>
      <c r="K6" s="78" t="s">
        <v>11</v>
      </c>
    </row>
    <row r="7" spans="1:26" ht="15.75" customHeight="1" x14ac:dyDescent="0.3">
      <c r="A7" s="8" t="s">
        <v>104</v>
      </c>
      <c r="B7" s="9">
        <v>53</v>
      </c>
      <c r="C7" s="9">
        <f>B7*H5</f>
        <v>6625</v>
      </c>
      <c r="G7" s="6" t="s">
        <v>6</v>
      </c>
      <c r="H7" s="7">
        <v>750</v>
      </c>
    </row>
    <row r="8" spans="1:26" ht="16.5" customHeight="1" thickBot="1" x14ac:dyDescent="0.35">
      <c r="A8" s="10" t="s">
        <v>105</v>
      </c>
      <c r="B8" s="9">
        <v>34</v>
      </c>
      <c r="C8" s="9">
        <f>B8*H5</f>
        <v>4250</v>
      </c>
      <c r="D8" s="121" t="s">
        <v>109</v>
      </c>
      <c r="G8" s="11" t="s">
        <v>8</v>
      </c>
      <c r="H8" s="12">
        <f>H7/12</f>
        <v>62.5</v>
      </c>
    </row>
    <row r="9" spans="1:26" ht="14.25" customHeight="1" x14ac:dyDescent="0.3">
      <c r="A9" s="2"/>
      <c r="B9" s="2"/>
      <c r="C9" s="2"/>
      <c r="D9" s="2"/>
      <c r="E9" s="2"/>
      <c r="F9" s="2"/>
    </row>
    <row r="10" spans="1:26" ht="14.25" customHeight="1" x14ac:dyDescent="0.3"/>
    <row r="11" spans="1:26" ht="14.25" customHeight="1" x14ac:dyDescent="0.3"/>
    <row r="12" spans="1:26" ht="14.25" customHeight="1" x14ac:dyDescent="0.3">
      <c r="A12" s="145" t="s">
        <v>12</v>
      </c>
      <c r="B12" s="146"/>
      <c r="C12" s="147"/>
    </row>
    <row r="13" spans="1:26" ht="14.25" customHeight="1" x14ac:dyDescent="0.3"/>
    <row r="14" spans="1:26" ht="24.75" customHeight="1" x14ac:dyDescent="0.3">
      <c r="A14" s="3" t="s">
        <v>3</v>
      </c>
      <c r="B14" s="4" t="s">
        <v>13</v>
      </c>
      <c r="C14" s="5" t="s">
        <v>5</v>
      </c>
      <c r="D14" s="5" t="s">
        <v>14</v>
      </c>
    </row>
    <row r="15" spans="1:26" ht="53.25" customHeight="1" x14ac:dyDescent="0.3">
      <c r="A15" s="10" t="s">
        <v>121</v>
      </c>
      <c r="B15" s="9">
        <f>69990.64/3/1500</f>
        <v>15.553475555555556</v>
      </c>
      <c r="C15" s="9">
        <f>B15*125</f>
        <v>1944.1844444444446</v>
      </c>
      <c r="D15" s="9">
        <f>C15*12</f>
        <v>23330.213333333333</v>
      </c>
      <c r="E15" s="156" t="s">
        <v>122</v>
      </c>
      <c r="F15" s="157"/>
      <c r="G15" s="157"/>
      <c r="H15" s="157"/>
      <c r="I15" s="157"/>
      <c r="J15" s="157"/>
      <c r="K15" s="157"/>
    </row>
    <row r="16" spans="1:26" ht="31.5" customHeight="1" x14ac:dyDescent="0.3">
      <c r="A16" s="10" t="s">
        <v>7</v>
      </c>
      <c r="B16" s="9">
        <f>(K21-H26)/1500</f>
        <v>25.047506666666667</v>
      </c>
      <c r="C16" s="9">
        <f>B16*125</f>
        <v>3130.9383333333335</v>
      </c>
      <c r="D16" s="9">
        <f>C16*12</f>
        <v>37571.26</v>
      </c>
    </row>
    <row r="17" spans="1:31" ht="14.25" customHeight="1" x14ac:dyDescent="0.3">
      <c r="A17" s="10" t="s">
        <v>9</v>
      </c>
      <c r="B17" s="9">
        <f>B35/1500</f>
        <v>25.218499999999999</v>
      </c>
      <c r="C17" s="9">
        <f>B17*125</f>
        <v>3152.3125</v>
      </c>
      <c r="D17" s="9">
        <f>C17*12</f>
        <v>37827.75</v>
      </c>
    </row>
    <row r="18" spans="1:31" ht="14.25" customHeight="1" x14ac:dyDescent="0.3">
      <c r="A18" s="10" t="s">
        <v>11</v>
      </c>
      <c r="B18" s="9">
        <f>B42/1500</f>
        <v>18.502666666666666</v>
      </c>
      <c r="C18" s="9">
        <f>B18*125</f>
        <v>2312.8333333333335</v>
      </c>
      <c r="D18" s="9">
        <f>C18*12</f>
        <v>27754</v>
      </c>
    </row>
    <row r="19" spans="1:31" ht="14.25" customHeight="1" x14ac:dyDescent="0.3"/>
    <row r="20" spans="1:31" ht="14.25" customHeight="1" x14ac:dyDescent="0.3"/>
    <row r="21" spans="1:31" ht="14.25" customHeight="1" x14ac:dyDescent="0.3">
      <c r="J21" s="143" t="s">
        <v>15</v>
      </c>
      <c r="K21" s="148">
        <v>40000</v>
      </c>
    </row>
    <row r="22" spans="1:31" ht="14.25" customHeight="1" x14ac:dyDescent="0.3">
      <c r="J22" s="144"/>
      <c r="K22" s="149"/>
    </row>
    <row r="23" spans="1:31" ht="14.25" customHeight="1" x14ac:dyDescent="0.3">
      <c r="A23" s="154" t="s">
        <v>7</v>
      </c>
      <c r="B23" s="155"/>
      <c r="C23" s="155"/>
      <c r="D23" s="155"/>
      <c r="E23" s="155"/>
      <c r="F23" s="155"/>
      <c r="G23" s="155"/>
      <c r="H23" s="155"/>
      <c r="I23" s="155"/>
      <c r="J23" s="144"/>
      <c r="K23" s="149"/>
      <c r="L23" s="79" t="s">
        <v>16</v>
      </c>
    </row>
    <row r="24" spans="1:31" ht="33.75" customHeight="1" x14ac:dyDescent="0.3">
      <c r="A24" s="152" t="s">
        <v>17</v>
      </c>
      <c r="B24" s="150" t="s">
        <v>18</v>
      </c>
      <c r="C24" s="150" t="s">
        <v>19</v>
      </c>
      <c r="D24" s="150" t="s">
        <v>20</v>
      </c>
      <c r="E24" s="158" t="s">
        <v>21</v>
      </c>
      <c r="F24" s="146"/>
      <c r="G24" s="146"/>
      <c r="H24" s="147"/>
      <c r="I24" s="116" t="s">
        <v>22</v>
      </c>
      <c r="J24" s="80"/>
      <c r="K24" s="80"/>
      <c r="L24" s="79"/>
    </row>
    <row r="25" spans="1:31" ht="47.25" customHeight="1" x14ac:dyDescent="0.3">
      <c r="A25" s="153"/>
      <c r="B25" s="151"/>
      <c r="C25" s="151"/>
      <c r="D25" s="151"/>
      <c r="E25" s="116" t="s">
        <v>23</v>
      </c>
      <c r="F25" s="116" t="s">
        <v>24</v>
      </c>
      <c r="G25" s="116" t="s">
        <v>25</v>
      </c>
      <c r="H25" s="117" t="s">
        <v>26</v>
      </c>
      <c r="I25" s="116"/>
      <c r="J25" s="83" t="str">
        <f>IF(OR(B26&lt;AB28,B26&gt;AB29),"ERRORE","OK")</f>
        <v>OK</v>
      </c>
      <c r="K25" s="140" t="s">
        <v>123</v>
      </c>
      <c r="L25" s="81"/>
    </row>
    <row r="26" spans="1:31" ht="45.75" customHeight="1" x14ac:dyDescent="0.3">
      <c r="A26" s="151"/>
      <c r="B26" s="118">
        <f>ROUND(K21/1.3999,2)</f>
        <v>28573.47</v>
      </c>
      <c r="C26" s="119">
        <f>ROUND(B26*80%*2.5%,2)</f>
        <v>571.47</v>
      </c>
      <c r="D26" s="119">
        <f>B26-C26</f>
        <v>28002</v>
      </c>
      <c r="E26" s="118">
        <f>ROUND(B26*24.2%,2)</f>
        <v>6914.78</v>
      </c>
      <c r="F26" s="118">
        <f>ROUND(B26*80%*9.6%,2)</f>
        <v>2194.44</v>
      </c>
      <c r="G26" s="118">
        <f>ROUND(B26*1.61%,2)</f>
        <v>460.03</v>
      </c>
      <c r="H26" s="120">
        <f>ROUND(B26*8.5%,2)</f>
        <v>2428.7399999999998</v>
      </c>
      <c r="I26" s="118">
        <f>SUM(D26:H26)</f>
        <v>39999.99</v>
      </c>
      <c r="J26" s="80"/>
      <c r="K26" s="82"/>
      <c r="L26" s="82"/>
      <c r="AA26" s="141" t="s">
        <v>27</v>
      </c>
      <c r="AB26" s="142"/>
      <c r="AC26" s="142"/>
      <c r="AD26" s="142"/>
      <c r="AE26" s="89"/>
    </row>
    <row r="27" spans="1:31" ht="30" customHeight="1" x14ac:dyDescent="0.3">
      <c r="B27" s="84"/>
      <c r="C27" s="84"/>
      <c r="D27" s="80"/>
      <c r="E27" s="80"/>
      <c r="F27" s="80"/>
      <c r="G27" s="80"/>
      <c r="H27" s="85"/>
      <c r="I27" s="80"/>
      <c r="J27" s="80"/>
      <c r="K27" s="79"/>
      <c r="L27" s="86" t="s">
        <v>32</v>
      </c>
      <c r="M27" s="86"/>
      <c r="AA27" s="90"/>
      <c r="AB27" s="91" t="s">
        <v>28</v>
      </c>
      <c r="AC27" s="91" t="s">
        <v>29</v>
      </c>
      <c r="AD27" s="91" t="s">
        <v>30</v>
      </c>
      <c r="AE27" s="92"/>
    </row>
    <row r="28" spans="1:31" ht="14.25" customHeight="1" x14ac:dyDescent="0.3">
      <c r="A28" s="80"/>
      <c r="B28" s="80"/>
      <c r="C28" s="80"/>
      <c r="D28" s="80"/>
      <c r="E28" s="80"/>
      <c r="F28" s="80"/>
      <c r="G28" s="80"/>
      <c r="H28" s="80"/>
      <c r="I28" s="80"/>
      <c r="J28" s="80"/>
      <c r="K28" s="79"/>
      <c r="L28" s="86" t="s">
        <v>34</v>
      </c>
      <c r="M28" s="86"/>
      <c r="AA28" s="93" t="s">
        <v>31</v>
      </c>
      <c r="AB28" s="94">
        <v>28456.48</v>
      </c>
      <c r="AC28" s="95">
        <f>ROUND(AB28*39.99%,2)</f>
        <v>11379.75</v>
      </c>
      <c r="AD28" s="94">
        <f>SUM(AB28:AC28)</f>
        <v>39836.229999999996</v>
      </c>
      <c r="AE28" s="96"/>
    </row>
    <row r="29" spans="1:31" ht="14.25" customHeight="1" x14ac:dyDescent="0.3">
      <c r="C29" s="86"/>
      <c r="D29" s="86"/>
      <c r="E29" s="86"/>
      <c r="F29" s="86"/>
      <c r="G29" s="86"/>
      <c r="H29" s="86"/>
      <c r="I29" s="86"/>
      <c r="J29" s="79"/>
      <c r="K29" s="79"/>
      <c r="L29" s="87">
        <f>B26</f>
        <v>28573.47</v>
      </c>
      <c r="M29" s="88">
        <f>ROUNDDOWN(L29,0)</f>
        <v>28573</v>
      </c>
      <c r="AA29" s="93" t="s">
        <v>33</v>
      </c>
      <c r="AB29" s="94">
        <v>39224.28</v>
      </c>
      <c r="AC29" s="95">
        <f>ROUND(AB29*39.99%,2)</f>
        <v>15685.79</v>
      </c>
      <c r="AD29" s="94">
        <f>SUM(AB29:AC29)</f>
        <v>54910.07</v>
      </c>
      <c r="AE29" s="96"/>
    </row>
    <row r="30" spans="1:31" ht="14.25" customHeight="1" x14ac:dyDescent="0.3">
      <c r="D30" s="86"/>
      <c r="E30" s="86"/>
      <c r="F30" s="86"/>
      <c r="G30" s="86"/>
      <c r="H30" s="86"/>
      <c r="I30" s="86"/>
      <c r="J30" s="79"/>
      <c r="K30" s="79"/>
      <c r="L30" s="79"/>
    </row>
    <row r="31" spans="1:31" ht="14.25" customHeight="1" x14ac:dyDescent="0.3">
      <c r="A31" s="79"/>
      <c r="B31" s="79"/>
      <c r="C31" s="79"/>
      <c r="D31" s="79"/>
      <c r="E31" s="79"/>
      <c r="F31" s="79"/>
      <c r="G31" s="79"/>
      <c r="H31" s="79"/>
      <c r="I31" s="79"/>
      <c r="J31" s="79"/>
      <c r="K31" s="79"/>
      <c r="L31" s="79"/>
    </row>
    <row r="32" spans="1:31" ht="14.25" customHeight="1" x14ac:dyDescent="0.3">
      <c r="F32" s="79"/>
      <c r="G32" s="79"/>
      <c r="H32" s="79"/>
      <c r="I32" s="79"/>
      <c r="J32" s="79"/>
      <c r="K32" s="79"/>
      <c r="L32" s="79"/>
    </row>
    <row r="33" spans="1:13" ht="14.25" customHeight="1" x14ac:dyDescent="0.3">
      <c r="A33" s="154" t="s">
        <v>35</v>
      </c>
      <c r="B33" s="146"/>
      <c r="C33" s="146"/>
      <c r="D33" s="147"/>
      <c r="E33" s="107"/>
      <c r="F33" s="107"/>
      <c r="G33" s="107"/>
      <c r="H33" s="79"/>
      <c r="I33" s="79"/>
      <c r="J33" s="79"/>
      <c r="K33" s="79"/>
      <c r="L33" s="79"/>
    </row>
    <row r="34" spans="1:13" ht="14.25" customHeight="1" x14ac:dyDescent="0.3">
      <c r="A34" s="99"/>
      <c r="B34" s="103" t="s">
        <v>36</v>
      </c>
      <c r="C34" s="104" t="s">
        <v>37</v>
      </c>
      <c r="D34" s="104" t="s">
        <v>30</v>
      </c>
      <c r="E34" s="79"/>
      <c r="F34" s="79"/>
      <c r="G34" s="79"/>
      <c r="H34" s="79"/>
      <c r="I34" s="79"/>
      <c r="J34" s="79"/>
      <c r="K34" s="79"/>
      <c r="L34" s="79"/>
    </row>
    <row r="35" spans="1:13" ht="124.2" x14ac:dyDescent="0.3">
      <c r="A35" s="108" t="s">
        <v>38</v>
      </c>
      <c r="B35" s="105">
        <v>37827.75</v>
      </c>
      <c r="C35" s="106">
        <v>2418.8000000000002</v>
      </c>
      <c r="D35" s="105">
        <f>B35+C35</f>
        <v>40246.550000000003</v>
      </c>
      <c r="E35" s="79"/>
      <c r="F35" s="79"/>
      <c r="G35" s="79"/>
      <c r="H35" s="79"/>
      <c r="I35" s="79"/>
      <c r="J35" s="79"/>
      <c r="K35" s="79"/>
      <c r="L35" s="79"/>
    </row>
    <row r="36" spans="1:13" ht="14.25" customHeight="1" x14ac:dyDescent="0.3">
      <c r="A36" s="79"/>
      <c r="B36" s="79"/>
      <c r="C36" s="79"/>
      <c r="D36" s="79"/>
      <c r="E36" s="79"/>
      <c r="F36" s="79"/>
      <c r="G36" s="79"/>
      <c r="H36" s="79"/>
      <c r="I36" s="79"/>
      <c r="J36" s="79"/>
      <c r="K36" s="79"/>
      <c r="L36" s="79"/>
    </row>
    <row r="37" spans="1:13" ht="14.25" customHeight="1" x14ac:dyDescent="0.3">
      <c r="A37" s="79"/>
      <c r="B37" s="79"/>
      <c r="C37" s="79"/>
      <c r="D37" s="79"/>
      <c r="E37" s="79"/>
      <c r="F37" s="79"/>
      <c r="G37" s="79"/>
      <c r="H37" s="79"/>
      <c r="I37" s="79"/>
      <c r="J37" s="79"/>
      <c r="K37" s="79"/>
      <c r="L37" s="79"/>
    </row>
    <row r="38" spans="1:13" ht="14.25" customHeight="1" x14ac:dyDescent="0.3">
      <c r="A38" s="79"/>
      <c r="B38" s="79"/>
      <c r="C38" s="79"/>
      <c r="D38" s="79"/>
      <c r="E38" s="79"/>
      <c r="F38" s="79"/>
      <c r="G38" s="79"/>
      <c r="H38" s="79"/>
      <c r="I38" s="79"/>
      <c r="J38" s="79"/>
      <c r="K38" s="79"/>
      <c r="L38" s="79"/>
    </row>
    <row r="39" spans="1:13" ht="14.25" customHeight="1" x14ac:dyDescent="0.3">
      <c r="A39" s="79"/>
      <c r="B39" s="79"/>
      <c r="C39" s="79"/>
      <c r="D39" s="79"/>
      <c r="E39" s="79"/>
      <c r="F39" s="79"/>
      <c r="G39" s="79"/>
      <c r="H39" s="79"/>
      <c r="I39" s="79"/>
      <c r="J39" s="79"/>
      <c r="K39" s="79"/>
      <c r="L39" s="79"/>
    </row>
    <row r="40" spans="1:13" ht="18" customHeight="1" x14ac:dyDescent="0.3">
      <c r="A40" s="154" t="s">
        <v>11</v>
      </c>
      <c r="B40" s="146"/>
      <c r="C40" s="146"/>
      <c r="D40" s="147"/>
      <c r="E40" s="107"/>
      <c r="F40" s="107"/>
      <c r="G40" s="107"/>
      <c r="H40" s="101"/>
      <c r="I40" s="79"/>
      <c r="J40" s="79"/>
      <c r="K40" s="79"/>
      <c r="L40" s="79"/>
    </row>
    <row r="41" spans="1:13" ht="60" customHeight="1" x14ac:dyDescent="0.3">
      <c r="A41" s="114"/>
      <c r="B41" s="109" t="s">
        <v>36</v>
      </c>
      <c r="C41" s="110" t="s">
        <v>39</v>
      </c>
      <c r="D41" s="111" t="s">
        <v>30</v>
      </c>
      <c r="E41" s="79"/>
      <c r="F41" s="79"/>
      <c r="G41" s="79"/>
      <c r="H41" s="79"/>
      <c r="I41" s="79"/>
      <c r="J41" s="79"/>
      <c r="K41" s="79"/>
      <c r="L41" s="79"/>
    </row>
    <row r="42" spans="1:13" ht="96.6" x14ac:dyDescent="0.3">
      <c r="A42" s="108" t="s">
        <v>40</v>
      </c>
      <c r="B42" s="113">
        <v>27754</v>
      </c>
      <c r="C42" s="100">
        <v>0</v>
      </c>
      <c r="D42" s="112">
        <f>B42+C42</f>
        <v>27754</v>
      </c>
      <c r="E42" s="79"/>
      <c r="F42" s="79"/>
      <c r="G42" s="79"/>
      <c r="H42" s="79"/>
      <c r="I42" s="79"/>
      <c r="J42" s="79"/>
      <c r="K42" s="79"/>
      <c r="L42" s="79"/>
    </row>
    <row r="43" spans="1:13" ht="14.25" customHeight="1" x14ac:dyDescent="0.3">
      <c r="A43" s="79"/>
      <c r="B43" s="79"/>
      <c r="C43" s="79"/>
      <c r="D43" s="79"/>
      <c r="E43" s="79"/>
      <c r="F43" s="79"/>
      <c r="G43" s="79"/>
      <c r="H43" s="79"/>
      <c r="I43" s="79"/>
      <c r="J43" s="79"/>
      <c r="K43" s="79"/>
      <c r="L43" s="79"/>
    </row>
    <row r="44" spans="1:13" ht="14.25" customHeight="1" x14ac:dyDescent="0.3">
      <c r="A44" s="79"/>
      <c r="B44" s="79"/>
      <c r="C44" s="79"/>
      <c r="D44" s="79"/>
      <c r="E44" s="79"/>
      <c r="F44" s="79"/>
      <c r="G44" s="79"/>
      <c r="H44" s="79"/>
      <c r="I44" s="79"/>
      <c r="J44" s="79"/>
      <c r="K44" s="79"/>
      <c r="L44" s="79"/>
      <c r="M44" t="s">
        <v>41</v>
      </c>
    </row>
    <row r="46" spans="1:13" ht="14.4" x14ac:dyDescent="0.3">
      <c r="A46" s="102"/>
    </row>
    <row r="47" spans="1:13" ht="14.4" x14ac:dyDescent="0.3">
      <c r="A47" s="102"/>
    </row>
    <row r="48" spans="1:13" ht="14.4" x14ac:dyDescent="0.3">
      <c r="A48" s="102"/>
    </row>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sheetData>
  <mergeCells count="16">
    <mergeCell ref="A40:D40"/>
    <mergeCell ref="E24:H24"/>
    <mergeCell ref="G6:H6"/>
    <mergeCell ref="A12:C12"/>
    <mergeCell ref="G3:H3"/>
    <mergeCell ref="A33:D33"/>
    <mergeCell ref="AA26:AD26"/>
    <mergeCell ref="J21:J23"/>
    <mergeCell ref="A2:C2"/>
    <mergeCell ref="K21:K23"/>
    <mergeCell ref="C24:C25"/>
    <mergeCell ref="A24:A26"/>
    <mergeCell ref="D24:D25"/>
    <mergeCell ref="A23:I23"/>
    <mergeCell ref="B24:B25"/>
    <mergeCell ref="E15:K15"/>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tabSelected="1" topLeftCell="A24" workbookViewId="0">
      <selection activeCell="D36" sqref="D36"/>
    </sheetView>
  </sheetViews>
  <sheetFormatPr defaultColWidth="14.44140625" defaultRowHeight="15" customHeight="1" x14ac:dyDescent="0.3"/>
  <cols>
    <col min="1" max="1" width="60.88671875" bestFit="1" customWidth="1"/>
    <col min="2" max="2" width="43.109375" bestFit="1" customWidth="1"/>
    <col min="3" max="3" width="29.44140625" customWidth="1"/>
    <col min="4" max="4" width="13.5546875" customWidth="1"/>
    <col min="5" max="5" width="17.33203125" customWidth="1"/>
    <col min="6" max="6" width="20.88671875" customWidth="1"/>
    <col min="7" max="7" width="9.88671875" customWidth="1"/>
    <col min="8" max="8" width="7.5546875" customWidth="1"/>
    <col min="9" max="26" width="12.5546875" customWidth="1"/>
  </cols>
  <sheetData>
    <row r="1" spans="1:10" ht="14.25" customHeight="1" x14ac:dyDescent="0.3">
      <c r="C1" s="13"/>
      <c r="D1" s="13"/>
      <c r="E1" s="13"/>
    </row>
    <row r="2" spans="1:10" ht="14.25" customHeight="1" x14ac:dyDescent="0.3">
      <c r="A2" s="14" t="s">
        <v>42</v>
      </c>
      <c r="B2" s="190" t="s">
        <v>43</v>
      </c>
      <c r="C2" s="164"/>
      <c r="D2" s="164"/>
      <c r="E2" s="165"/>
      <c r="F2" s="171" t="s">
        <v>41</v>
      </c>
      <c r="G2" s="149"/>
      <c r="H2" s="149"/>
    </row>
    <row r="3" spans="1:10" ht="14.25" customHeight="1" x14ac:dyDescent="0.3">
      <c r="A3" s="14" t="s">
        <v>44</v>
      </c>
      <c r="B3" s="173"/>
      <c r="C3" s="164"/>
      <c r="D3" s="164"/>
      <c r="E3" s="165"/>
      <c r="F3" s="149"/>
      <c r="G3" s="149"/>
      <c r="H3" s="149"/>
    </row>
    <row r="4" spans="1:10" ht="14.25" customHeight="1" x14ac:dyDescent="0.3">
      <c r="A4" s="14" t="s">
        <v>45</v>
      </c>
      <c r="B4" s="173"/>
      <c r="C4" s="164"/>
      <c r="D4" s="164"/>
      <c r="E4" s="165"/>
      <c r="F4" s="149"/>
      <c r="G4" s="149"/>
      <c r="H4" s="149"/>
    </row>
    <row r="5" spans="1:10" ht="14.25" customHeight="1" x14ac:dyDescent="0.3">
      <c r="A5" s="15"/>
      <c r="B5" s="16"/>
      <c r="C5" s="17"/>
      <c r="D5" s="13"/>
      <c r="E5" s="13"/>
      <c r="F5" s="149"/>
      <c r="G5" s="149"/>
      <c r="H5" s="149"/>
    </row>
    <row r="6" spans="1:10" ht="38.25" customHeight="1" x14ac:dyDescent="0.3">
      <c r="A6" s="166" t="s">
        <v>46</v>
      </c>
      <c r="B6" s="149"/>
      <c r="C6" s="149"/>
      <c r="D6" s="149"/>
      <c r="E6" s="149"/>
      <c r="F6" s="149"/>
      <c r="G6" s="149"/>
      <c r="H6" s="149"/>
    </row>
    <row r="7" spans="1:10" ht="30" customHeight="1" x14ac:dyDescent="0.3">
      <c r="A7" s="175" t="s">
        <v>47</v>
      </c>
      <c r="B7" s="176"/>
      <c r="C7" s="176"/>
      <c r="D7" s="176"/>
      <c r="E7" s="177"/>
      <c r="F7" s="149"/>
      <c r="G7" s="149"/>
      <c r="H7" s="149"/>
    </row>
    <row r="8" spans="1:10" ht="78" customHeight="1" x14ac:dyDescent="0.3">
      <c r="A8" s="191" t="s">
        <v>119</v>
      </c>
      <c r="B8" s="149"/>
      <c r="C8" s="149"/>
      <c r="D8" s="149"/>
      <c r="E8" s="192"/>
      <c r="F8" s="172"/>
      <c r="G8" s="172"/>
      <c r="H8" s="172"/>
    </row>
    <row r="9" spans="1:10" ht="14.25" customHeight="1" x14ac:dyDescent="0.3">
      <c r="A9" s="195" t="s">
        <v>48</v>
      </c>
      <c r="B9" s="181" t="s">
        <v>30</v>
      </c>
      <c r="C9" s="184" t="s">
        <v>108</v>
      </c>
      <c r="D9" s="176"/>
      <c r="E9" s="177"/>
      <c r="F9" s="196" t="s">
        <v>49</v>
      </c>
      <c r="G9" s="176"/>
      <c r="H9" s="177"/>
    </row>
    <row r="10" spans="1:10" ht="57" customHeight="1" x14ac:dyDescent="0.3">
      <c r="A10" s="185"/>
      <c r="B10" s="182"/>
      <c r="C10" s="185"/>
      <c r="D10" s="172"/>
      <c r="E10" s="186"/>
      <c r="F10" s="197"/>
      <c r="G10" s="149"/>
      <c r="H10" s="192"/>
    </row>
    <row r="11" spans="1:10" ht="90.75" customHeight="1" x14ac:dyDescent="0.3">
      <c r="A11" s="19" t="s">
        <v>50</v>
      </c>
      <c r="B11" s="20">
        <f>IFERROR(E31,0)</f>
        <v>0</v>
      </c>
      <c r="C11" s="168" t="s">
        <v>51</v>
      </c>
      <c r="D11" s="169"/>
      <c r="E11" s="170"/>
      <c r="F11" s="174"/>
      <c r="G11" s="164"/>
      <c r="H11" s="165"/>
    </row>
    <row r="12" spans="1:10" ht="299.25" customHeight="1" thickBot="1" x14ac:dyDescent="0.35">
      <c r="A12" s="21" t="s">
        <v>107</v>
      </c>
      <c r="B12" s="20">
        <f>IFERROR(E42,0)</f>
        <v>0</v>
      </c>
      <c r="C12" s="167" t="s">
        <v>52</v>
      </c>
      <c r="D12" s="164"/>
      <c r="E12" s="165"/>
      <c r="F12" s="174"/>
      <c r="G12" s="164"/>
      <c r="H12" s="165"/>
    </row>
    <row r="13" spans="1:10" ht="131.25" customHeight="1" thickBot="1" x14ac:dyDescent="0.35">
      <c r="A13" s="21" t="s">
        <v>53</v>
      </c>
      <c r="B13" s="23">
        <f>(B11+B12)*0.45</f>
        <v>0</v>
      </c>
      <c r="C13" s="167" t="s">
        <v>54</v>
      </c>
      <c r="D13" s="164"/>
      <c r="E13" s="165"/>
      <c r="F13" s="174"/>
      <c r="G13" s="164"/>
      <c r="H13" s="165"/>
    </row>
    <row r="14" spans="1:10" ht="155.25" customHeight="1" x14ac:dyDescent="0.3">
      <c r="A14" s="21" t="s">
        <v>55</v>
      </c>
      <c r="B14" s="20">
        <f>F52</f>
        <v>0</v>
      </c>
      <c r="C14" s="167" t="s">
        <v>124</v>
      </c>
      <c r="D14" s="164"/>
      <c r="E14" s="165"/>
      <c r="F14" s="174"/>
      <c r="G14" s="164"/>
      <c r="H14" s="165"/>
    </row>
    <row r="15" spans="1:10" ht="31.5" customHeight="1" x14ac:dyDescent="0.3">
      <c r="A15" s="21" t="s">
        <v>56</v>
      </c>
      <c r="B15" s="22"/>
      <c r="C15" s="167" t="s">
        <v>57</v>
      </c>
      <c r="D15" s="164"/>
      <c r="E15" s="165"/>
      <c r="F15" s="174"/>
      <c r="G15" s="164"/>
      <c r="H15" s="165"/>
    </row>
    <row r="16" spans="1:10" ht="183.75" customHeight="1" thickBot="1" x14ac:dyDescent="0.35">
      <c r="A16" s="24" t="s">
        <v>58</v>
      </c>
      <c r="B16" s="22"/>
      <c r="C16" s="198" t="s">
        <v>114</v>
      </c>
      <c r="D16" s="164"/>
      <c r="E16" s="160"/>
      <c r="F16" s="174"/>
      <c r="G16" s="164"/>
      <c r="H16" s="165"/>
      <c r="J16" s="2"/>
    </row>
    <row r="17" spans="1:10" ht="14.25" customHeight="1" thickBot="1" x14ac:dyDescent="0.35">
      <c r="A17" s="25" t="s">
        <v>59</v>
      </c>
      <c r="B17" s="26">
        <f>SUM(B11:B16)</f>
        <v>0</v>
      </c>
      <c r="C17" s="178"/>
      <c r="D17" s="164"/>
      <c r="E17" s="160"/>
    </row>
    <row r="18" spans="1:10" ht="14.25" customHeight="1" x14ac:dyDescent="0.3">
      <c r="A18" s="179"/>
      <c r="B18" s="149"/>
      <c r="C18" s="27"/>
      <c r="D18" s="13"/>
      <c r="E18" s="28"/>
    </row>
    <row r="19" spans="1:10" ht="14.25" customHeight="1" x14ac:dyDescent="0.3">
      <c r="A19" s="29" t="s">
        <v>60</v>
      </c>
      <c r="B19" s="23">
        <f>B17-B11</f>
        <v>0</v>
      </c>
      <c r="C19" s="30"/>
      <c r="D19" s="31"/>
      <c r="E19" s="32"/>
    </row>
    <row r="20" spans="1:10" ht="14.25" customHeight="1" x14ac:dyDescent="0.3">
      <c r="C20" s="13"/>
      <c r="D20" s="13"/>
      <c r="E20" s="13"/>
    </row>
    <row r="21" spans="1:10" ht="14.25" customHeight="1" x14ac:dyDescent="0.3">
      <c r="C21" s="13"/>
      <c r="D21" s="13"/>
      <c r="E21" s="13"/>
    </row>
    <row r="22" spans="1:10" ht="21" customHeight="1" thickBot="1" x14ac:dyDescent="0.35">
      <c r="A22" s="193" t="s">
        <v>61</v>
      </c>
      <c r="B22" s="188"/>
      <c r="C22" s="188"/>
      <c r="D22" s="188"/>
      <c r="E22" s="194"/>
    </row>
    <row r="23" spans="1:10" ht="14.25" customHeight="1" thickBot="1" x14ac:dyDescent="0.35">
      <c r="A23" s="187" t="s">
        <v>62</v>
      </c>
      <c r="B23" s="188"/>
      <c r="C23" s="188"/>
      <c r="D23" s="188"/>
      <c r="E23" s="189"/>
      <c r="J23" s="74"/>
    </row>
    <row r="24" spans="1:10" ht="45.75" customHeight="1" thickBot="1" x14ac:dyDescent="0.35">
      <c r="A24" s="33" t="s">
        <v>63</v>
      </c>
      <c r="B24" s="34" t="s">
        <v>115</v>
      </c>
      <c r="C24" s="34" t="s">
        <v>64</v>
      </c>
      <c r="D24" s="35" t="s">
        <v>65</v>
      </c>
      <c r="E24" s="36" t="s">
        <v>66</v>
      </c>
      <c r="G24" t="str">
        <f>IF(A1="PO",81,IF(A1="PA",53,IF(A1="RU",34,"")))</f>
        <v/>
      </c>
      <c r="J24" s="74"/>
    </row>
    <row r="25" spans="1:10" ht="14.25" customHeight="1" x14ac:dyDescent="0.3">
      <c r="A25" s="37" t="s">
        <v>67</v>
      </c>
      <c r="B25" s="38"/>
      <c r="C25" s="38"/>
      <c r="D25" s="39"/>
      <c r="E25" s="40">
        <f>IFERROR(D25*C25,0)</f>
        <v>0</v>
      </c>
      <c r="J25" s="74"/>
    </row>
    <row r="26" spans="1:10" ht="14.25" customHeight="1" x14ac:dyDescent="0.3">
      <c r="A26" s="37"/>
      <c r="B26" s="38"/>
      <c r="C26" s="38"/>
      <c r="D26" s="39">
        <v>0</v>
      </c>
      <c r="E26" s="40">
        <f t="shared" ref="E26:E30" si="0">IFERROR(D26*C26,0)</f>
        <v>0</v>
      </c>
      <c r="J26" s="74"/>
    </row>
    <row r="27" spans="1:10" ht="14.25" customHeight="1" x14ac:dyDescent="0.3">
      <c r="A27" s="41"/>
      <c r="B27" s="38"/>
      <c r="C27" s="38"/>
      <c r="D27" s="39">
        <v>0</v>
      </c>
      <c r="E27" s="40">
        <f t="shared" si="0"/>
        <v>0</v>
      </c>
      <c r="J27" s="74"/>
    </row>
    <row r="28" spans="1:10" ht="14.25" customHeight="1" x14ac:dyDescent="0.3">
      <c r="A28" s="41"/>
      <c r="B28" s="38"/>
      <c r="C28" s="38"/>
      <c r="D28" s="39">
        <v>0</v>
      </c>
      <c r="E28" s="40">
        <f t="shared" si="0"/>
        <v>0</v>
      </c>
      <c r="G28" s="42"/>
      <c r="J28" s="74"/>
    </row>
    <row r="29" spans="1:10" ht="14.25" customHeight="1" x14ac:dyDescent="0.3">
      <c r="A29" s="41"/>
      <c r="B29" s="38"/>
      <c r="C29" s="38"/>
      <c r="D29" s="39">
        <v>0</v>
      </c>
      <c r="E29" s="40">
        <f t="shared" si="0"/>
        <v>0</v>
      </c>
    </row>
    <row r="30" spans="1:10" ht="14.25" customHeight="1" x14ac:dyDescent="0.3">
      <c r="A30" s="41"/>
      <c r="B30" s="38"/>
      <c r="C30" s="38"/>
      <c r="D30" s="39">
        <v>0</v>
      </c>
      <c r="E30" s="40">
        <f t="shared" si="0"/>
        <v>0</v>
      </c>
    </row>
    <row r="31" spans="1:10" ht="14.25" customHeight="1" x14ac:dyDescent="0.3">
      <c r="A31" s="14" t="s">
        <v>106</v>
      </c>
      <c r="B31" s="43"/>
      <c r="C31" s="44"/>
      <c r="D31" s="44"/>
      <c r="E31" s="45">
        <f>SUM(E25:E30)</f>
        <v>0</v>
      </c>
    </row>
    <row r="32" spans="1:10" s="124" customFormat="1" ht="14.25" customHeight="1" x14ac:dyDescent="0.3">
      <c r="A32" s="131"/>
      <c r="B32" s="132"/>
      <c r="C32" s="133"/>
      <c r="D32" s="133"/>
      <c r="E32" s="134"/>
    </row>
    <row r="33" spans="1:26" ht="10.5" customHeight="1" x14ac:dyDescent="0.3">
      <c r="A33" s="199" t="s">
        <v>68</v>
      </c>
      <c r="B33" s="200"/>
      <c r="C33" s="200"/>
      <c r="D33" s="200"/>
      <c r="E33" s="200"/>
      <c r="F33" s="2"/>
      <c r="G33" s="2"/>
      <c r="H33" s="2"/>
      <c r="I33" s="2"/>
      <c r="J33" s="2"/>
      <c r="K33" s="2"/>
      <c r="L33" s="2"/>
      <c r="M33" s="2"/>
      <c r="N33" s="2"/>
      <c r="O33" s="2"/>
      <c r="P33" s="2"/>
      <c r="Q33" s="2"/>
      <c r="R33" s="2"/>
      <c r="S33" s="2"/>
      <c r="T33" s="2"/>
      <c r="U33" s="2"/>
      <c r="V33" s="2"/>
      <c r="W33" s="2"/>
      <c r="X33" s="2"/>
      <c r="Y33" s="2"/>
      <c r="Z33" s="2"/>
    </row>
    <row r="34" spans="1:26" ht="3.75" customHeight="1" thickBot="1" x14ac:dyDescent="0.35">
      <c r="A34" s="135" t="s">
        <v>118</v>
      </c>
      <c r="B34" s="72" t="s">
        <v>69</v>
      </c>
      <c r="C34" s="72" t="s">
        <v>70</v>
      </c>
      <c r="D34" s="72" t="s">
        <v>71</v>
      </c>
      <c r="E34" s="73" t="s">
        <v>72</v>
      </c>
    </row>
    <row r="35" spans="1:26" ht="30.75" customHeight="1" thickBot="1" x14ac:dyDescent="0.35">
      <c r="A35" s="34" t="s">
        <v>73</v>
      </c>
      <c r="B35" s="34" t="s">
        <v>74</v>
      </c>
      <c r="C35" s="34" t="s">
        <v>116</v>
      </c>
      <c r="D35" s="35" t="s">
        <v>75</v>
      </c>
      <c r="E35" s="36" t="s">
        <v>66</v>
      </c>
    </row>
    <row r="36" spans="1:26" ht="14.25" customHeight="1" thickBot="1" x14ac:dyDescent="0.35">
      <c r="A36" s="37"/>
      <c r="B36" s="48"/>
      <c r="C36" s="23"/>
      <c r="D36" s="49"/>
      <c r="E36" s="40">
        <f>IFERROR(C36*D36*B36,0)</f>
        <v>0</v>
      </c>
    </row>
    <row r="37" spans="1:26" ht="14.25" customHeight="1" thickBot="1" x14ac:dyDescent="0.35">
      <c r="A37" s="37"/>
      <c r="B37" s="48">
        <v>0</v>
      </c>
      <c r="C37" s="23" t="str">
        <f>IFERROR(VLOOKUP(A37,'tabellari costi standard'!$A$15:$D$18,4,FALSE),"")</f>
        <v/>
      </c>
      <c r="D37" s="49">
        <v>0</v>
      </c>
      <c r="E37" s="40">
        <f t="shared" ref="E37:E41" si="1">IFERROR(C37*D37*B37,0)</f>
        <v>0</v>
      </c>
    </row>
    <row r="38" spans="1:26" ht="14.25" customHeight="1" thickBot="1" x14ac:dyDescent="0.35">
      <c r="A38" s="37"/>
      <c r="B38" s="48">
        <v>0</v>
      </c>
      <c r="C38" s="23" t="str">
        <f>IFERROR(VLOOKUP(A38,'tabellari costi standard'!$A$15:$D$18,4,FALSE),"")</f>
        <v/>
      </c>
      <c r="D38" s="49">
        <v>0</v>
      </c>
      <c r="E38" s="40">
        <f t="shared" si="1"/>
        <v>0</v>
      </c>
    </row>
    <row r="39" spans="1:26" ht="14.25" customHeight="1" thickBot="1" x14ac:dyDescent="0.35">
      <c r="A39" s="37"/>
      <c r="B39" s="48">
        <v>0</v>
      </c>
      <c r="C39" s="23" t="str">
        <f>IFERROR(VLOOKUP(A39,'tabellari costi standard'!$A$15:$D$18,4,FALSE),"")</f>
        <v/>
      </c>
      <c r="D39" s="49">
        <v>0</v>
      </c>
      <c r="E39" s="40">
        <f t="shared" si="1"/>
        <v>0</v>
      </c>
    </row>
    <row r="40" spans="1:26" ht="14.25" customHeight="1" thickBot="1" x14ac:dyDescent="0.35">
      <c r="A40" s="37"/>
      <c r="B40" s="48">
        <v>0</v>
      </c>
      <c r="C40" s="23" t="str">
        <f>IFERROR(VLOOKUP(A40,'tabellari costi standard'!$A$15:$D$18,4,FALSE),"")</f>
        <v/>
      </c>
      <c r="D40" s="49">
        <v>0</v>
      </c>
      <c r="E40" s="40">
        <f t="shared" si="1"/>
        <v>0</v>
      </c>
    </row>
    <row r="41" spans="1:26" ht="14.25" customHeight="1" thickBot="1" x14ac:dyDescent="0.35">
      <c r="A41" s="75"/>
      <c r="B41" s="76">
        <v>0</v>
      </c>
      <c r="C41" s="23" t="str">
        <f>IFERROR(VLOOKUP(A41,'tabellari costi standard'!$A$15:$D$18,4,FALSE),"")</f>
        <v/>
      </c>
      <c r="D41" s="77">
        <v>0</v>
      </c>
      <c r="E41" s="40">
        <f t="shared" si="1"/>
        <v>0</v>
      </c>
    </row>
    <row r="42" spans="1:26" ht="14.25" customHeight="1" x14ac:dyDescent="0.3">
      <c r="A42" s="14" t="s">
        <v>117</v>
      </c>
      <c r="B42" s="43"/>
      <c r="C42" s="44"/>
      <c r="D42" s="44"/>
      <c r="E42" s="45">
        <f>SUM(E36:E41)</f>
        <v>0</v>
      </c>
    </row>
    <row r="43" spans="1:26" ht="14.25" customHeight="1" x14ac:dyDescent="0.3">
      <c r="C43" s="13"/>
      <c r="D43" s="13"/>
      <c r="E43" s="13"/>
    </row>
    <row r="44" spans="1:26" ht="36" customHeight="1" x14ac:dyDescent="0.3">
      <c r="A44" s="180" t="s">
        <v>76</v>
      </c>
      <c r="B44" s="164"/>
      <c r="C44" s="164"/>
      <c r="D44" s="164"/>
      <c r="E44" s="164"/>
      <c r="F44" s="165"/>
      <c r="G44" s="2"/>
    </row>
    <row r="45" spans="1:26" ht="14.25" customHeight="1" x14ac:dyDescent="0.3">
      <c r="A45" s="183" t="s">
        <v>62</v>
      </c>
      <c r="B45" s="164"/>
      <c r="C45" s="164"/>
      <c r="D45" s="164"/>
      <c r="E45" s="164"/>
      <c r="F45" s="165"/>
      <c r="G45" s="2"/>
    </row>
    <row r="46" spans="1:26" ht="75" customHeight="1" x14ac:dyDescent="0.3">
      <c r="A46" s="50" t="s">
        <v>77</v>
      </c>
      <c r="B46" s="51" t="s">
        <v>78</v>
      </c>
      <c r="C46" s="50" t="s">
        <v>79</v>
      </c>
      <c r="D46" s="50" t="s">
        <v>80</v>
      </c>
      <c r="E46" s="50" t="s">
        <v>81</v>
      </c>
      <c r="F46" s="51" t="s">
        <v>82</v>
      </c>
      <c r="G46" s="2"/>
    </row>
    <row r="47" spans="1:26" ht="14.25" customHeight="1" x14ac:dyDescent="0.3">
      <c r="A47" s="48"/>
      <c r="B47" s="48">
        <v>0</v>
      </c>
      <c r="C47" s="52">
        <v>36</v>
      </c>
      <c r="D47" s="49"/>
      <c r="E47" s="49"/>
      <c r="F47" s="53">
        <f>+(B47/C47*D47)*E47%</f>
        <v>0</v>
      </c>
      <c r="G47" s="2"/>
    </row>
    <row r="48" spans="1:26" ht="14.25" customHeight="1" x14ac:dyDescent="0.3">
      <c r="A48" s="48"/>
      <c r="B48" s="48">
        <v>0</v>
      </c>
      <c r="C48" s="52">
        <v>36</v>
      </c>
      <c r="D48" s="49"/>
      <c r="E48" s="49"/>
      <c r="F48" s="53">
        <f>+(B48/C48*D48)*E48%</f>
        <v>0</v>
      </c>
      <c r="G48" s="2"/>
    </row>
    <row r="49" spans="1:7" ht="14.25" customHeight="1" x14ac:dyDescent="0.3">
      <c r="A49" s="48"/>
      <c r="B49" s="48">
        <v>0</v>
      </c>
      <c r="C49" s="52">
        <v>36</v>
      </c>
      <c r="D49" s="49"/>
      <c r="E49" s="49"/>
      <c r="F49" s="53">
        <f>+(B49/C49*D49)*E49%</f>
        <v>0</v>
      </c>
      <c r="G49" s="2"/>
    </row>
    <row r="50" spans="1:7" ht="14.25" customHeight="1" x14ac:dyDescent="0.3">
      <c r="A50" s="48"/>
      <c r="B50" s="48">
        <v>0</v>
      </c>
      <c r="C50" s="52">
        <v>36</v>
      </c>
      <c r="D50" s="49"/>
      <c r="E50" s="49"/>
      <c r="F50" s="53">
        <f>+(B50/C50*D50)*E50%</f>
        <v>0</v>
      </c>
      <c r="G50" s="2"/>
    </row>
    <row r="51" spans="1:7" ht="14.25" customHeight="1" x14ac:dyDescent="0.3">
      <c r="A51" s="48"/>
      <c r="B51" s="48">
        <v>0</v>
      </c>
      <c r="C51" s="52">
        <v>36</v>
      </c>
      <c r="D51" s="49"/>
      <c r="E51" s="49"/>
      <c r="F51" s="53">
        <f>+(B51/C51*D51)*E51%</f>
        <v>0</v>
      </c>
      <c r="G51" s="2"/>
    </row>
    <row r="52" spans="1:7" ht="14.25" customHeight="1" x14ac:dyDescent="0.3">
      <c r="A52" s="54" t="s">
        <v>30</v>
      </c>
      <c r="B52" s="55">
        <f>SUM(B47:B51)</f>
        <v>0</v>
      </c>
      <c r="C52" s="56"/>
      <c r="D52" s="56"/>
      <c r="E52" s="56"/>
      <c r="F52" s="57">
        <f>SUM(F47:F51)</f>
        <v>0</v>
      </c>
      <c r="G52" s="2"/>
    </row>
    <row r="53" spans="1:7" ht="14.25" customHeight="1" x14ac:dyDescent="0.3">
      <c r="A53" s="58"/>
      <c r="B53" s="58"/>
      <c r="C53" s="59"/>
      <c r="D53" s="59"/>
      <c r="E53" s="59"/>
      <c r="F53" s="58"/>
      <c r="G53" s="2"/>
    </row>
    <row r="54" spans="1:7" ht="14.25" customHeight="1" x14ac:dyDescent="0.3">
      <c r="A54" s="60" t="s">
        <v>83</v>
      </c>
      <c r="B54" s="58"/>
      <c r="C54" s="59"/>
      <c r="D54" s="59"/>
      <c r="E54" s="59"/>
      <c r="F54" s="58"/>
      <c r="G54" s="2"/>
    </row>
    <row r="55" spans="1:7" ht="30" customHeight="1" x14ac:dyDescent="0.3">
      <c r="A55" s="163" t="s">
        <v>84</v>
      </c>
      <c r="B55" s="164"/>
      <c r="C55" s="164"/>
      <c r="D55" s="164"/>
      <c r="E55" s="164"/>
      <c r="F55" s="165"/>
      <c r="G55" s="2"/>
    </row>
    <row r="56" spans="1:7" ht="14.25" customHeight="1" x14ac:dyDescent="0.3">
      <c r="A56" s="61"/>
      <c r="B56" s="61"/>
      <c r="C56" s="17"/>
      <c r="D56" s="17"/>
      <c r="E56" s="17"/>
      <c r="F56" s="61"/>
      <c r="G56" s="2"/>
    </row>
    <row r="57" spans="1:7" ht="39" customHeight="1" x14ac:dyDescent="0.3">
      <c r="A57" s="163" t="s">
        <v>85</v>
      </c>
      <c r="B57" s="164"/>
      <c r="C57" s="164"/>
      <c r="D57" s="164"/>
      <c r="E57" s="164"/>
      <c r="F57" s="165"/>
      <c r="G57" s="2"/>
    </row>
    <row r="58" spans="1:7" ht="14.25" customHeight="1" x14ac:dyDescent="0.3">
      <c r="C58" s="13"/>
      <c r="D58" s="13"/>
      <c r="E58" s="13"/>
    </row>
    <row r="59" spans="1:7" ht="14.25" customHeight="1" x14ac:dyDescent="0.3">
      <c r="C59" s="13"/>
      <c r="D59" s="13"/>
      <c r="E59" s="13"/>
    </row>
    <row r="60" spans="1:7" ht="14.25" customHeight="1" x14ac:dyDescent="0.3">
      <c r="C60" s="13"/>
      <c r="D60" s="13"/>
      <c r="E60" s="13"/>
    </row>
    <row r="61" spans="1:7" ht="14.25" customHeight="1" x14ac:dyDescent="0.3">
      <c r="C61" s="13"/>
      <c r="D61" s="13"/>
      <c r="E61" s="13"/>
    </row>
    <row r="62" spans="1:7" ht="14.25" customHeight="1" x14ac:dyDescent="0.3">
      <c r="C62" s="13"/>
      <c r="D62" s="13"/>
      <c r="E62" s="13"/>
    </row>
    <row r="63" spans="1:7" ht="14.25" customHeight="1" x14ac:dyDescent="0.3">
      <c r="C63" s="13"/>
      <c r="D63" s="13"/>
      <c r="E63" s="13"/>
    </row>
    <row r="64" spans="1:7" ht="14.25" customHeight="1" x14ac:dyDescent="0.3">
      <c r="C64" s="13"/>
      <c r="D64" s="13"/>
      <c r="E64" s="13"/>
    </row>
    <row r="65" spans="3:5" ht="14.25" customHeight="1" x14ac:dyDescent="0.3">
      <c r="C65" s="13"/>
      <c r="D65" s="13"/>
      <c r="E65" s="13"/>
    </row>
    <row r="66" spans="3:5" ht="14.25" customHeight="1" x14ac:dyDescent="0.3">
      <c r="C66" s="13"/>
      <c r="D66" s="13"/>
      <c r="E66" s="13"/>
    </row>
    <row r="67" spans="3:5" ht="14.25" customHeight="1" x14ac:dyDescent="0.3">
      <c r="C67" s="13"/>
      <c r="D67" s="13"/>
      <c r="E67" s="13"/>
    </row>
    <row r="68" spans="3:5" ht="14.25" customHeight="1" x14ac:dyDescent="0.3">
      <c r="C68" s="13"/>
      <c r="D68" s="13"/>
      <c r="E68" s="13"/>
    </row>
    <row r="69" spans="3:5" ht="14.25" customHeight="1" x14ac:dyDescent="0.3">
      <c r="C69" s="13"/>
      <c r="D69" s="13"/>
      <c r="E69" s="13"/>
    </row>
    <row r="70" spans="3:5" ht="14.25" customHeight="1" x14ac:dyDescent="0.3">
      <c r="C70" s="13"/>
      <c r="D70" s="13"/>
      <c r="E70" s="13"/>
    </row>
    <row r="71" spans="3:5" ht="14.25" customHeight="1" x14ac:dyDescent="0.3">
      <c r="C71" s="13"/>
      <c r="D71" s="13"/>
      <c r="E71" s="13"/>
    </row>
    <row r="72" spans="3:5" ht="14.25" customHeight="1" x14ac:dyDescent="0.3">
      <c r="C72" s="13"/>
      <c r="D72" s="13"/>
      <c r="E72" s="13"/>
    </row>
    <row r="73" spans="3:5" ht="14.25" customHeight="1" x14ac:dyDescent="0.3">
      <c r="C73" s="13"/>
      <c r="D73" s="13"/>
      <c r="E73" s="13"/>
    </row>
    <row r="74" spans="3:5" ht="14.25" customHeight="1" x14ac:dyDescent="0.3">
      <c r="C74" s="13"/>
      <c r="D74" s="13"/>
      <c r="E74" s="13"/>
    </row>
    <row r="75" spans="3:5" ht="14.25" customHeight="1" x14ac:dyDescent="0.3">
      <c r="C75" s="13"/>
      <c r="D75" s="13"/>
      <c r="E75" s="13"/>
    </row>
    <row r="76" spans="3:5" ht="14.25" customHeight="1" x14ac:dyDescent="0.3">
      <c r="C76" s="13"/>
      <c r="D76" s="13"/>
      <c r="E76" s="13"/>
    </row>
    <row r="77" spans="3:5" ht="14.25" customHeight="1" x14ac:dyDescent="0.3">
      <c r="C77" s="13"/>
      <c r="D77" s="13"/>
      <c r="E77" s="13"/>
    </row>
    <row r="78" spans="3:5" ht="14.25" customHeight="1" x14ac:dyDescent="0.3">
      <c r="C78" s="13"/>
      <c r="D78" s="13"/>
      <c r="E78" s="13"/>
    </row>
    <row r="79" spans="3:5" ht="14.25" customHeight="1" x14ac:dyDescent="0.3">
      <c r="C79" s="13"/>
      <c r="D79" s="13"/>
      <c r="E79" s="13"/>
    </row>
    <row r="80" spans="3:5" ht="14.25" customHeight="1" x14ac:dyDescent="0.3">
      <c r="C80" s="13"/>
      <c r="D80" s="13"/>
      <c r="E80" s="13"/>
    </row>
    <row r="81" spans="3:5" ht="14.25" customHeight="1" x14ac:dyDescent="0.3">
      <c r="C81" s="13"/>
      <c r="D81" s="13"/>
      <c r="E81" s="13"/>
    </row>
    <row r="82" spans="3:5" ht="14.25" customHeight="1" x14ac:dyDescent="0.3">
      <c r="C82" s="13"/>
      <c r="D82" s="13"/>
      <c r="E82" s="13"/>
    </row>
    <row r="83" spans="3:5" ht="14.25" customHeight="1" x14ac:dyDescent="0.3">
      <c r="C83" s="13"/>
      <c r="D83" s="13"/>
      <c r="E83" s="13"/>
    </row>
    <row r="84" spans="3:5" ht="14.25" customHeight="1" x14ac:dyDescent="0.3">
      <c r="C84" s="13"/>
      <c r="D84" s="13"/>
      <c r="E84" s="13"/>
    </row>
    <row r="85" spans="3:5" ht="14.25" customHeight="1" x14ac:dyDescent="0.3">
      <c r="C85" s="13"/>
      <c r="D85" s="13"/>
      <c r="E85" s="13"/>
    </row>
    <row r="86" spans="3:5" ht="14.25" customHeight="1" x14ac:dyDescent="0.3">
      <c r="C86" s="13"/>
      <c r="D86" s="13"/>
      <c r="E86" s="13"/>
    </row>
    <row r="87" spans="3:5" ht="14.25" customHeight="1" x14ac:dyDescent="0.3">
      <c r="C87" s="13"/>
      <c r="D87" s="13"/>
      <c r="E87" s="13"/>
    </row>
    <row r="88" spans="3:5" ht="14.25" customHeight="1" x14ac:dyDescent="0.3">
      <c r="C88" s="13"/>
      <c r="D88" s="13"/>
      <c r="E88" s="13"/>
    </row>
    <row r="89" spans="3:5" ht="14.25" customHeight="1" x14ac:dyDescent="0.3">
      <c r="C89" s="13"/>
      <c r="D89" s="13"/>
      <c r="E89" s="13"/>
    </row>
    <row r="90" spans="3:5" ht="14.25" customHeight="1" x14ac:dyDescent="0.3">
      <c r="C90" s="13"/>
      <c r="D90" s="13"/>
      <c r="E90" s="13"/>
    </row>
    <row r="91" spans="3:5" ht="14.25" customHeight="1" x14ac:dyDescent="0.3">
      <c r="C91" s="13"/>
      <c r="D91" s="13"/>
      <c r="E91" s="13"/>
    </row>
    <row r="92" spans="3:5" ht="14.25" customHeight="1" x14ac:dyDescent="0.3">
      <c r="C92" s="13"/>
      <c r="D92" s="13"/>
      <c r="E92" s="13"/>
    </row>
    <row r="93" spans="3:5" ht="14.25" customHeight="1" x14ac:dyDescent="0.3">
      <c r="C93" s="13"/>
      <c r="D93" s="13"/>
      <c r="E93" s="13"/>
    </row>
    <row r="94" spans="3:5" ht="14.25" customHeight="1" x14ac:dyDescent="0.3">
      <c r="C94" s="13"/>
      <c r="D94" s="13"/>
      <c r="E94" s="13"/>
    </row>
    <row r="95" spans="3:5" ht="14.25" customHeight="1" x14ac:dyDescent="0.3">
      <c r="C95" s="13"/>
      <c r="D95" s="13"/>
      <c r="E95" s="13"/>
    </row>
    <row r="96" spans="3:5" ht="14.25" customHeight="1" x14ac:dyDescent="0.3">
      <c r="C96" s="13"/>
      <c r="D96" s="13"/>
      <c r="E96" s="13"/>
    </row>
    <row r="97" spans="3:5" ht="14.25" customHeight="1" x14ac:dyDescent="0.3">
      <c r="C97" s="13"/>
      <c r="D97" s="13"/>
      <c r="E97" s="13"/>
    </row>
    <row r="98" spans="3:5" ht="14.25" customHeight="1" x14ac:dyDescent="0.3">
      <c r="C98" s="13"/>
      <c r="D98" s="13"/>
      <c r="E98" s="13"/>
    </row>
    <row r="99" spans="3:5" ht="14.25" customHeight="1" x14ac:dyDescent="0.3">
      <c r="C99" s="13"/>
      <c r="D99" s="13"/>
      <c r="E99" s="13"/>
    </row>
    <row r="100" spans="3:5" ht="14.25" customHeight="1" x14ac:dyDescent="0.3">
      <c r="C100" s="13"/>
      <c r="D100" s="13"/>
      <c r="E100" s="13"/>
    </row>
    <row r="101" spans="3:5" ht="14.25" customHeight="1" x14ac:dyDescent="0.3">
      <c r="C101" s="13"/>
      <c r="D101" s="13"/>
      <c r="E101" s="13"/>
    </row>
    <row r="102" spans="3:5" ht="14.25" customHeight="1" x14ac:dyDescent="0.3">
      <c r="C102" s="13"/>
      <c r="D102" s="13"/>
      <c r="E102" s="13"/>
    </row>
    <row r="103" spans="3:5" ht="14.25" customHeight="1" x14ac:dyDescent="0.3">
      <c r="C103" s="13"/>
      <c r="D103" s="13"/>
      <c r="E103" s="13"/>
    </row>
    <row r="104" spans="3:5" ht="14.25" customHeight="1" x14ac:dyDescent="0.3">
      <c r="C104" s="13"/>
      <c r="D104" s="13"/>
      <c r="E104" s="13"/>
    </row>
    <row r="105" spans="3:5" ht="14.25" customHeight="1" x14ac:dyDescent="0.3">
      <c r="C105" s="13"/>
      <c r="D105" s="13"/>
      <c r="E105" s="13"/>
    </row>
    <row r="106" spans="3:5" ht="14.25" customHeight="1" x14ac:dyDescent="0.3">
      <c r="C106" s="13"/>
      <c r="D106" s="13"/>
      <c r="E106" s="13"/>
    </row>
    <row r="107" spans="3:5" ht="14.25" customHeight="1" x14ac:dyDescent="0.3">
      <c r="C107" s="13"/>
      <c r="D107" s="13"/>
      <c r="E107" s="13"/>
    </row>
    <row r="108" spans="3:5" ht="14.25" customHeight="1" x14ac:dyDescent="0.3">
      <c r="C108" s="13"/>
      <c r="D108" s="13"/>
      <c r="E108" s="13"/>
    </row>
    <row r="109" spans="3:5" ht="14.25" customHeight="1" x14ac:dyDescent="0.3">
      <c r="C109" s="13"/>
      <c r="D109" s="13"/>
      <c r="E109" s="13"/>
    </row>
    <row r="110" spans="3:5" ht="14.25" customHeight="1" x14ac:dyDescent="0.3">
      <c r="C110" s="13"/>
      <c r="D110" s="13"/>
      <c r="E110" s="13"/>
    </row>
    <row r="111" spans="3:5" ht="14.25" customHeight="1" x14ac:dyDescent="0.3">
      <c r="C111" s="13"/>
      <c r="D111" s="13"/>
      <c r="E111" s="13"/>
    </row>
    <row r="112" spans="3:5" ht="14.25" customHeight="1" x14ac:dyDescent="0.3">
      <c r="C112" s="13"/>
      <c r="D112" s="13"/>
      <c r="E112" s="13"/>
    </row>
    <row r="113" spans="3:5" ht="14.25" customHeight="1" x14ac:dyDescent="0.3">
      <c r="C113" s="13"/>
      <c r="D113" s="13"/>
      <c r="E113" s="13"/>
    </row>
    <row r="114" spans="3:5" ht="14.25" customHeight="1" x14ac:dyDescent="0.3">
      <c r="C114" s="13"/>
      <c r="D114" s="13"/>
      <c r="E114" s="13"/>
    </row>
    <row r="115" spans="3:5" ht="14.25" customHeight="1" x14ac:dyDescent="0.3">
      <c r="C115" s="13"/>
      <c r="D115" s="13"/>
      <c r="E115" s="13"/>
    </row>
    <row r="116" spans="3:5" ht="14.25" customHeight="1" x14ac:dyDescent="0.3">
      <c r="C116" s="13"/>
      <c r="D116" s="13"/>
      <c r="E116" s="13"/>
    </row>
    <row r="117" spans="3:5" ht="14.25" customHeight="1" x14ac:dyDescent="0.3">
      <c r="C117" s="13"/>
      <c r="D117" s="13"/>
      <c r="E117" s="13"/>
    </row>
    <row r="118" spans="3:5" ht="14.25" customHeight="1" x14ac:dyDescent="0.3">
      <c r="C118" s="13"/>
      <c r="D118" s="13"/>
      <c r="E118" s="13"/>
    </row>
    <row r="119" spans="3:5" ht="14.25" customHeight="1" x14ac:dyDescent="0.3">
      <c r="C119" s="13"/>
      <c r="D119" s="13"/>
      <c r="E119" s="13"/>
    </row>
    <row r="120" spans="3:5" ht="14.25" customHeight="1" x14ac:dyDescent="0.3">
      <c r="C120" s="13"/>
      <c r="D120" s="13"/>
      <c r="E120" s="13"/>
    </row>
    <row r="121" spans="3:5" ht="14.25" customHeight="1" x14ac:dyDescent="0.3">
      <c r="C121" s="13"/>
      <c r="D121" s="13"/>
      <c r="E121" s="13"/>
    </row>
    <row r="122" spans="3:5" ht="14.25" customHeight="1" x14ac:dyDescent="0.3">
      <c r="C122" s="13"/>
      <c r="D122" s="13"/>
      <c r="E122" s="13"/>
    </row>
    <row r="123" spans="3:5" ht="14.25" customHeight="1" x14ac:dyDescent="0.3">
      <c r="C123" s="13"/>
      <c r="D123" s="13"/>
      <c r="E123" s="13"/>
    </row>
    <row r="124" spans="3:5" ht="14.25" customHeight="1" x14ac:dyDescent="0.3">
      <c r="C124" s="13"/>
      <c r="D124" s="13"/>
      <c r="E124" s="13"/>
    </row>
    <row r="125" spans="3:5" ht="14.25" customHeight="1" x14ac:dyDescent="0.3">
      <c r="C125" s="13"/>
      <c r="D125" s="13"/>
      <c r="E125" s="13"/>
    </row>
    <row r="126" spans="3:5" ht="14.25" customHeight="1" x14ac:dyDescent="0.3">
      <c r="C126" s="13"/>
      <c r="D126" s="13"/>
      <c r="E126" s="13"/>
    </row>
    <row r="127" spans="3:5" ht="14.25" customHeight="1" x14ac:dyDescent="0.3">
      <c r="C127" s="13"/>
      <c r="D127" s="13"/>
      <c r="E127" s="13"/>
    </row>
    <row r="128" spans="3:5" ht="14.25" customHeight="1" x14ac:dyDescent="0.3">
      <c r="C128" s="13"/>
      <c r="D128" s="13"/>
      <c r="E128" s="13"/>
    </row>
    <row r="129" spans="3:5" ht="14.25" customHeight="1" x14ac:dyDescent="0.3">
      <c r="C129" s="13"/>
      <c r="D129" s="13"/>
      <c r="E129" s="13"/>
    </row>
    <row r="130" spans="3:5" ht="14.25" customHeight="1" x14ac:dyDescent="0.3">
      <c r="C130" s="13"/>
      <c r="D130" s="13"/>
      <c r="E130" s="13"/>
    </row>
    <row r="131" spans="3:5" ht="14.25" customHeight="1" x14ac:dyDescent="0.3">
      <c r="C131" s="13"/>
      <c r="D131" s="13"/>
      <c r="E131" s="13"/>
    </row>
    <row r="132" spans="3:5" ht="14.25" customHeight="1" x14ac:dyDescent="0.3">
      <c r="C132" s="13"/>
      <c r="D132" s="13"/>
      <c r="E132" s="13"/>
    </row>
    <row r="133" spans="3:5" ht="14.25" customHeight="1" x14ac:dyDescent="0.3">
      <c r="C133" s="13"/>
      <c r="D133" s="13"/>
      <c r="E133" s="13"/>
    </row>
    <row r="134" spans="3:5" ht="14.25" customHeight="1" x14ac:dyDescent="0.3">
      <c r="C134" s="13"/>
      <c r="D134" s="13"/>
      <c r="E134" s="13"/>
    </row>
    <row r="135" spans="3:5" ht="14.25" customHeight="1" x14ac:dyDescent="0.3">
      <c r="C135" s="13"/>
      <c r="D135" s="13"/>
      <c r="E135" s="13"/>
    </row>
    <row r="136" spans="3:5" ht="14.25" customHeight="1" x14ac:dyDescent="0.3">
      <c r="C136" s="13"/>
      <c r="D136" s="13"/>
      <c r="E136" s="13"/>
    </row>
    <row r="137" spans="3:5" ht="14.25" customHeight="1" x14ac:dyDescent="0.3">
      <c r="C137" s="13"/>
      <c r="D137" s="13"/>
      <c r="E137" s="13"/>
    </row>
    <row r="138" spans="3:5" ht="14.25" customHeight="1" x14ac:dyDescent="0.3">
      <c r="C138" s="13"/>
      <c r="D138" s="13"/>
      <c r="E138" s="13"/>
    </row>
    <row r="139" spans="3:5" ht="14.25" customHeight="1" x14ac:dyDescent="0.3">
      <c r="C139" s="13"/>
      <c r="D139" s="13"/>
      <c r="E139" s="13"/>
    </row>
    <row r="140" spans="3:5" ht="14.25" customHeight="1" x14ac:dyDescent="0.3">
      <c r="C140" s="13"/>
      <c r="D140" s="13"/>
      <c r="E140" s="13"/>
    </row>
    <row r="141" spans="3:5" ht="14.25" customHeight="1" x14ac:dyDescent="0.3">
      <c r="C141" s="13"/>
      <c r="D141" s="13"/>
      <c r="E141" s="13"/>
    </row>
    <row r="142" spans="3:5" ht="14.25" customHeight="1" x14ac:dyDescent="0.3">
      <c r="C142" s="13"/>
      <c r="D142" s="13"/>
      <c r="E142" s="13"/>
    </row>
    <row r="143" spans="3:5" ht="14.25" customHeight="1" x14ac:dyDescent="0.3">
      <c r="C143" s="13"/>
      <c r="D143" s="13"/>
      <c r="E143" s="13"/>
    </row>
    <row r="144" spans="3:5" ht="14.25" customHeight="1" x14ac:dyDescent="0.3">
      <c r="C144" s="13"/>
      <c r="D144" s="13"/>
      <c r="E144" s="13"/>
    </row>
    <row r="145" spans="3:5" ht="14.25" customHeight="1" x14ac:dyDescent="0.3">
      <c r="C145" s="13"/>
      <c r="D145" s="13"/>
      <c r="E145" s="13"/>
    </row>
    <row r="146" spans="3:5" ht="14.25" customHeight="1" x14ac:dyDescent="0.3">
      <c r="C146" s="13"/>
      <c r="D146" s="13"/>
      <c r="E146" s="13"/>
    </row>
    <row r="147" spans="3:5" ht="14.25" customHeight="1" x14ac:dyDescent="0.3">
      <c r="C147" s="13"/>
      <c r="D147" s="13"/>
      <c r="E147" s="13"/>
    </row>
    <row r="148" spans="3:5" ht="14.25" customHeight="1" x14ac:dyDescent="0.3">
      <c r="C148" s="13"/>
      <c r="D148" s="13"/>
      <c r="E148" s="13"/>
    </row>
    <row r="149" spans="3:5" ht="14.25" customHeight="1" x14ac:dyDescent="0.3">
      <c r="C149" s="13"/>
      <c r="D149" s="13"/>
      <c r="E149" s="13"/>
    </row>
    <row r="150" spans="3:5" ht="14.25" customHeight="1" x14ac:dyDescent="0.3">
      <c r="C150" s="13"/>
      <c r="D150" s="13"/>
      <c r="E150" s="13"/>
    </row>
    <row r="151" spans="3:5" ht="14.25" customHeight="1" x14ac:dyDescent="0.3">
      <c r="C151" s="13"/>
      <c r="D151" s="13"/>
      <c r="E151" s="13"/>
    </row>
    <row r="152" spans="3:5" ht="14.25" customHeight="1" x14ac:dyDescent="0.3">
      <c r="C152" s="13"/>
      <c r="D152" s="13"/>
      <c r="E152" s="13"/>
    </row>
    <row r="153" spans="3:5" ht="14.25" customHeight="1" x14ac:dyDescent="0.3">
      <c r="C153" s="13"/>
      <c r="D153" s="13"/>
      <c r="E153" s="13"/>
    </row>
    <row r="154" spans="3:5" ht="14.25" customHeight="1" x14ac:dyDescent="0.3">
      <c r="C154" s="13"/>
      <c r="D154" s="13"/>
      <c r="E154" s="13"/>
    </row>
    <row r="155" spans="3:5" ht="14.25" customHeight="1" x14ac:dyDescent="0.3">
      <c r="C155" s="13"/>
      <c r="D155" s="13"/>
      <c r="E155" s="13"/>
    </row>
    <row r="156" spans="3:5" ht="14.25" customHeight="1" x14ac:dyDescent="0.3">
      <c r="C156" s="13"/>
      <c r="D156" s="13"/>
      <c r="E156" s="13"/>
    </row>
    <row r="157" spans="3:5" ht="14.25" customHeight="1" x14ac:dyDescent="0.3">
      <c r="C157" s="13"/>
      <c r="D157" s="13"/>
      <c r="E157" s="13"/>
    </row>
    <row r="158" spans="3:5" ht="14.25" customHeight="1" x14ac:dyDescent="0.3">
      <c r="C158" s="13"/>
      <c r="D158" s="13"/>
      <c r="E158" s="13"/>
    </row>
    <row r="159" spans="3:5" ht="14.25" customHeight="1" x14ac:dyDescent="0.3">
      <c r="C159" s="13"/>
      <c r="D159" s="13"/>
      <c r="E159" s="13"/>
    </row>
    <row r="160" spans="3:5" ht="14.25" customHeight="1" x14ac:dyDescent="0.3">
      <c r="C160" s="13"/>
      <c r="D160" s="13"/>
      <c r="E160" s="13"/>
    </row>
    <row r="161" spans="3:5" ht="14.25" customHeight="1" x14ac:dyDescent="0.3">
      <c r="C161" s="13"/>
      <c r="D161" s="13"/>
      <c r="E161" s="13"/>
    </row>
    <row r="162" spans="3:5" ht="14.25" customHeight="1" x14ac:dyDescent="0.3">
      <c r="C162" s="13"/>
      <c r="D162" s="13"/>
      <c r="E162" s="13"/>
    </row>
    <row r="163" spans="3:5" ht="14.25" customHeight="1" x14ac:dyDescent="0.3">
      <c r="C163" s="13"/>
      <c r="D163" s="13"/>
      <c r="E163" s="13"/>
    </row>
    <row r="164" spans="3:5" ht="14.25" customHeight="1" x14ac:dyDescent="0.3">
      <c r="C164" s="13"/>
      <c r="D164" s="13"/>
      <c r="E164" s="13"/>
    </row>
    <row r="165" spans="3:5" ht="14.25" customHeight="1" x14ac:dyDescent="0.3">
      <c r="C165" s="13"/>
      <c r="D165" s="13"/>
      <c r="E165" s="13"/>
    </row>
    <row r="166" spans="3:5" ht="14.25" customHeight="1" x14ac:dyDescent="0.3">
      <c r="C166" s="13"/>
      <c r="D166" s="13"/>
      <c r="E166" s="13"/>
    </row>
    <row r="167" spans="3:5" ht="14.25" customHeight="1" x14ac:dyDescent="0.3">
      <c r="C167" s="13"/>
      <c r="D167" s="13"/>
      <c r="E167" s="13"/>
    </row>
    <row r="168" spans="3:5" ht="14.25" customHeight="1" x14ac:dyDescent="0.3">
      <c r="C168" s="13"/>
      <c r="D168" s="13"/>
      <c r="E168" s="13"/>
    </row>
    <row r="169" spans="3:5" ht="14.25" customHeight="1" x14ac:dyDescent="0.3">
      <c r="C169" s="13"/>
      <c r="D169" s="13"/>
      <c r="E169" s="13"/>
    </row>
    <row r="170" spans="3:5" ht="14.25" customHeight="1" x14ac:dyDescent="0.3">
      <c r="C170" s="13"/>
      <c r="D170" s="13"/>
      <c r="E170" s="13"/>
    </row>
    <row r="171" spans="3:5" ht="14.25" customHeight="1" x14ac:dyDescent="0.3">
      <c r="C171" s="13"/>
      <c r="D171" s="13"/>
      <c r="E171" s="13"/>
    </row>
    <row r="172" spans="3:5" ht="14.25" customHeight="1" x14ac:dyDescent="0.3">
      <c r="C172" s="13"/>
      <c r="D172" s="13"/>
      <c r="E172" s="13"/>
    </row>
    <row r="173" spans="3:5" ht="14.25" customHeight="1" x14ac:dyDescent="0.3">
      <c r="C173" s="13"/>
      <c r="D173" s="13"/>
      <c r="E173" s="13"/>
    </row>
    <row r="174" spans="3:5" ht="14.25" customHeight="1" x14ac:dyDescent="0.3">
      <c r="C174" s="13"/>
      <c r="D174" s="13"/>
      <c r="E174" s="13"/>
    </row>
    <row r="175" spans="3:5" ht="14.25" customHeight="1" x14ac:dyDescent="0.3">
      <c r="C175" s="13"/>
      <c r="D175" s="13"/>
      <c r="E175" s="13"/>
    </row>
    <row r="176" spans="3:5" ht="14.25" customHeight="1" x14ac:dyDescent="0.3">
      <c r="C176" s="13"/>
      <c r="D176" s="13"/>
      <c r="E176" s="13"/>
    </row>
    <row r="177" spans="3:5" ht="14.25" customHeight="1" x14ac:dyDescent="0.3">
      <c r="C177" s="13"/>
      <c r="D177" s="13"/>
      <c r="E177" s="13"/>
    </row>
    <row r="178" spans="3:5" ht="14.25" customHeight="1" x14ac:dyDescent="0.3">
      <c r="C178" s="13"/>
      <c r="D178" s="13"/>
      <c r="E178" s="13"/>
    </row>
    <row r="179" spans="3:5" ht="14.25" customHeight="1" x14ac:dyDescent="0.3">
      <c r="C179" s="13"/>
      <c r="D179" s="13"/>
      <c r="E179" s="13"/>
    </row>
    <row r="180" spans="3:5" ht="14.25" customHeight="1" x14ac:dyDescent="0.3">
      <c r="C180" s="13"/>
      <c r="D180" s="13"/>
      <c r="E180" s="13"/>
    </row>
    <row r="181" spans="3:5" ht="14.25" customHeight="1" x14ac:dyDescent="0.3">
      <c r="C181" s="13"/>
      <c r="D181" s="13"/>
      <c r="E181" s="13"/>
    </row>
    <row r="182" spans="3:5" ht="14.25" customHeight="1" x14ac:dyDescent="0.3">
      <c r="C182" s="13"/>
      <c r="D182" s="13"/>
      <c r="E182" s="13"/>
    </row>
    <row r="183" spans="3:5" ht="14.25" customHeight="1" x14ac:dyDescent="0.3">
      <c r="C183" s="13"/>
      <c r="D183" s="13"/>
      <c r="E183" s="13"/>
    </row>
    <row r="184" spans="3:5" ht="14.25" customHeight="1" x14ac:dyDescent="0.3">
      <c r="C184" s="13"/>
      <c r="D184" s="13"/>
      <c r="E184" s="13"/>
    </row>
    <row r="185" spans="3:5" ht="14.25" customHeight="1" x14ac:dyDescent="0.3">
      <c r="C185" s="13"/>
      <c r="D185" s="13"/>
      <c r="E185" s="13"/>
    </row>
    <row r="186" spans="3:5" ht="14.25" customHeight="1" x14ac:dyDescent="0.3">
      <c r="C186" s="13"/>
      <c r="D186" s="13"/>
      <c r="E186" s="13"/>
    </row>
    <row r="187" spans="3:5" ht="14.25" customHeight="1" x14ac:dyDescent="0.3">
      <c r="C187" s="13"/>
      <c r="D187" s="13"/>
      <c r="E187" s="13"/>
    </row>
    <row r="188" spans="3:5" ht="14.25" customHeight="1" x14ac:dyDescent="0.3">
      <c r="C188" s="13"/>
      <c r="D188" s="13"/>
      <c r="E188" s="13"/>
    </row>
    <row r="189" spans="3:5" ht="14.25" customHeight="1" x14ac:dyDescent="0.3">
      <c r="C189" s="13"/>
      <c r="D189" s="13"/>
      <c r="E189" s="13"/>
    </row>
    <row r="190" spans="3:5" ht="14.25" customHeight="1" x14ac:dyDescent="0.3">
      <c r="C190" s="13"/>
      <c r="D190" s="13"/>
      <c r="E190" s="13"/>
    </row>
    <row r="191" spans="3:5" ht="14.25" customHeight="1" x14ac:dyDescent="0.3">
      <c r="C191" s="13"/>
      <c r="D191" s="13"/>
      <c r="E191" s="13"/>
    </row>
    <row r="192" spans="3:5" ht="14.25" customHeight="1" x14ac:dyDescent="0.3">
      <c r="C192" s="13"/>
      <c r="D192" s="13"/>
      <c r="E192" s="13"/>
    </row>
    <row r="193" spans="3:5" ht="14.25" customHeight="1" x14ac:dyDescent="0.3">
      <c r="C193" s="13"/>
      <c r="D193" s="13"/>
      <c r="E193" s="13"/>
    </row>
    <row r="194" spans="3:5" ht="14.25" customHeight="1" x14ac:dyDescent="0.3">
      <c r="C194" s="13"/>
      <c r="D194" s="13"/>
      <c r="E194" s="13"/>
    </row>
    <row r="195" spans="3:5" ht="14.25" customHeight="1" x14ac:dyDescent="0.3">
      <c r="C195" s="13"/>
      <c r="D195" s="13"/>
      <c r="E195" s="13"/>
    </row>
    <row r="196" spans="3:5" ht="14.25" customHeight="1" x14ac:dyDescent="0.3">
      <c r="C196" s="13"/>
      <c r="D196" s="13"/>
      <c r="E196" s="13"/>
    </row>
    <row r="197" spans="3:5" ht="14.25" customHeight="1" x14ac:dyDescent="0.3">
      <c r="C197" s="13"/>
      <c r="D197" s="13"/>
      <c r="E197" s="13"/>
    </row>
    <row r="198" spans="3:5" ht="14.25" customHeight="1" x14ac:dyDescent="0.3">
      <c r="C198" s="13"/>
      <c r="D198" s="13"/>
      <c r="E198" s="13"/>
    </row>
    <row r="199" spans="3:5" ht="14.25" customHeight="1" x14ac:dyDescent="0.3">
      <c r="C199" s="13"/>
      <c r="D199" s="13"/>
      <c r="E199" s="13"/>
    </row>
    <row r="200" spans="3:5" ht="14.25" customHeight="1" x14ac:dyDescent="0.3">
      <c r="C200" s="13"/>
      <c r="D200" s="13"/>
      <c r="E200" s="13"/>
    </row>
    <row r="201" spans="3:5" ht="14.25" customHeight="1" x14ac:dyDescent="0.3">
      <c r="C201" s="13"/>
      <c r="D201" s="13"/>
      <c r="E201" s="13"/>
    </row>
    <row r="202" spans="3:5" ht="14.25" customHeight="1" x14ac:dyDescent="0.3">
      <c r="C202" s="13"/>
      <c r="D202" s="13"/>
      <c r="E202" s="13"/>
    </row>
    <row r="203" spans="3:5" ht="14.25" customHeight="1" x14ac:dyDescent="0.3">
      <c r="C203" s="13"/>
      <c r="D203" s="13"/>
      <c r="E203" s="13"/>
    </row>
    <row r="204" spans="3:5" ht="14.25" customHeight="1" x14ac:dyDescent="0.3">
      <c r="C204" s="13"/>
      <c r="D204" s="13"/>
      <c r="E204" s="13"/>
    </row>
    <row r="205" spans="3:5" ht="14.25" customHeight="1" x14ac:dyDescent="0.3">
      <c r="C205" s="13"/>
      <c r="D205" s="13"/>
      <c r="E205" s="13"/>
    </row>
    <row r="206" spans="3:5" ht="14.25" customHeight="1" x14ac:dyDescent="0.3">
      <c r="C206" s="13"/>
      <c r="D206" s="13"/>
      <c r="E206" s="13"/>
    </row>
    <row r="207" spans="3:5" ht="14.25" customHeight="1" x14ac:dyDescent="0.3">
      <c r="C207" s="13"/>
      <c r="D207" s="13"/>
      <c r="E207" s="13"/>
    </row>
    <row r="208" spans="3:5" ht="14.25" customHeight="1" x14ac:dyDescent="0.3">
      <c r="C208" s="13"/>
      <c r="D208" s="13"/>
      <c r="E208" s="13"/>
    </row>
    <row r="209" spans="3:5" ht="14.25" customHeight="1" x14ac:dyDescent="0.3">
      <c r="C209" s="13"/>
      <c r="D209" s="13"/>
      <c r="E209" s="13"/>
    </row>
    <row r="210" spans="3:5" ht="14.25" customHeight="1" x14ac:dyDescent="0.3">
      <c r="C210" s="13"/>
      <c r="D210" s="13"/>
      <c r="E210" s="13"/>
    </row>
    <row r="211" spans="3:5" ht="14.25" customHeight="1" x14ac:dyDescent="0.3">
      <c r="C211" s="13"/>
      <c r="D211" s="13"/>
      <c r="E211" s="13"/>
    </row>
    <row r="212" spans="3:5" ht="14.25" customHeight="1" x14ac:dyDescent="0.3">
      <c r="C212" s="13"/>
      <c r="D212" s="13"/>
      <c r="E212" s="13"/>
    </row>
    <row r="213" spans="3:5" ht="14.25" customHeight="1" x14ac:dyDescent="0.3">
      <c r="C213" s="13"/>
      <c r="D213" s="13"/>
      <c r="E213" s="13"/>
    </row>
    <row r="214" spans="3:5" ht="14.25" customHeight="1" x14ac:dyDescent="0.3">
      <c r="C214" s="13"/>
      <c r="D214" s="13"/>
      <c r="E214" s="13"/>
    </row>
    <row r="215" spans="3:5" ht="14.25" customHeight="1" x14ac:dyDescent="0.3">
      <c r="C215" s="13"/>
      <c r="D215" s="13"/>
      <c r="E215" s="13"/>
    </row>
    <row r="216" spans="3:5" ht="14.25" customHeight="1" x14ac:dyDescent="0.3">
      <c r="C216" s="13"/>
      <c r="D216" s="13"/>
      <c r="E216" s="13"/>
    </row>
    <row r="217" spans="3:5" ht="14.25" customHeight="1" x14ac:dyDescent="0.3">
      <c r="C217" s="13"/>
      <c r="D217" s="13"/>
      <c r="E217" s="13"/>
    </row>
    <row r="218" spans="3:5" ht="14.25" customHeight="1" x14ac:dyDescent="0.3">
      <c r="C218" s="13"/>
      <c r="D218" s="13"/>
      <c r="E218" s="13"/>
    </row>
    <row r="219" spans="3:5" ht="14.25" customHeight="1" x14ac:dyDescent="0.3">
      <c r="C219" s="13"/>
      <c r="D219" s="13"/>
      <c r="E219" s="13"/>
    </row>
    <row r="220" spans="3:5" ht="14.25" customHeight="1" x14ac:dyDescent="0.3">
      <c r="C220" s="13"/>
      <c r="D220" s="13"/>
      <c r="E220" s="13"/>
    </row>
    <row r="221" spans="3:5" ht="14.25" customHeight="1" x14ac:dyDescent="0.3">
      <c r="C221" s="13"/>
      <c r="D221" s="13"/>
      <c r="E221" s="13"/>
    </row>
    <row r="222" spans="3:5" ht="14.25" customHeight="1" x14ac:dyDescent="0.3">
      <c r="C222" s="13"/>
      <c r="D222" s="13"/>
      <c r="E222" s="13"/>
    </row>
    <row r="223" spans="3:5" ht="14.25" customHeight="1" x14ac:dyDescent="0.3">
      <c r="C223" s="13"/>
      <c r="D223" s="13"/>
      <c r="E223" s="13"/>
    </row>
    <row r="224" spans="3:5" ht="14.25" customHeight="1" x14ac:dyDescent="0.3">
      <c r="C224" s="13"/>
      <c r="D224" s="13"/>
      <c r="E224" s="13"/>
    </row>
    <row r="225" spans="3:5" ht="14.25" customHeight="1" x14ac:dyDescent="0.3">
      <c r="C225" s="13"/>
      <c r="D225" s="13"/>
      <c r="E225" s="13"/>
    </row>
    <row r="226" spans="3:5" ht="14.25" customHeight="1" x14ac:dyDescent="0.3">
      <c r="C226" s="13"/>
      <c r="D226" s="13"/>
      <c r="E226" s="13"/>
    </row>
    <row r="227" spans="3:5" ht="14.25" customHeight="1" x14ac:dyDescent="0.3">
      <c r="C227" s="13"/>
      <c r="D227" s="13"/>
      <c r="E227" s="13"/>
    </row>
    <row r="228" spans="3:5" ht="14.25" customHeight="1" x14ac:dyDescent="0.3">
      <c r="C228" s="13"/>
      <c r="D228" s="13"/>
      <c r="E228" s="13"/>
    </row>
    <row r="229" spans="3:5" ht="14.25" customHeight="1" x14ac:dyDescent="0.3">
      <c r="C229" s="13"/>
      <c r="D229" s="13"/>
      <c r="E229" s="13"/>
    </row>
    <row r="230" spans="3:5" ht="14.25" customHeight="1" x14ac:dyDescent="0.3">
      <c r="C230" s="13"/>
      <c r="D230" s="13"/>
      <c r="E230" s="13"/>
    </row>
    <row r="231" spans="3:5" ht="14.25" customHeight="1" x14ac:dyDescent="0.3">
      <c r="C231" s="13"/>
      <c r="D231" s="13"/>
      <c r="E231" s="13"/>
    </row>
    <row r="232" spans="3:5" ht="14.25" customHeight="1" x14ac:dyDescent="0.3">
      <c r="C232" s="13"/>
      <c r="D232" s="13"/>
      <c r="E232" s="13"/>
    </row>
    <row r="233" spans="3:5" ht="14.25" customHeight="1" x14ac:dyDescent="0.3">
      <c r="C233" s="13"/>
      <c r="D233" s="13"/>
      <c r="E233" s="13"/>
    </row>
    <row r="234" spans="3:5" ht="14.25" customHeight="1" x14ac:dyDescent="0.3">
      <c r="C234" s="13"/>
      <c r="D234" s="13"/>
      <c r="E234" s="13"/>
    </row>
    <row r="235" spans="3:5" ht="14.25" customHeight="1" x14ac:dyDescent="0.3">
      <c r="C235" s="13"/>
      <c r="D235" s="13"/>
      <c r="E235" s="13"/>
    </row>
    <row r="236" spans="3:5" ht="14.25" customHeight="1" x14ac:dyDescent="0.3">
      <c r="C236" s="13"/>
      <c r="D236" s="13"/>
      <c r="E236" s="13"/>
    </row>
    <row r="237" spans="3:5" ht="14.25" customHeight="1" x14ac:dyDescent="0.3">
      <c r="C237" s="13"/>
      <c r="D237" s="13"/>
      <c r="E237" s="13"/>
    </row>
    <row r="238" spans="3:5" ht="14.25" customHeight="1" x14ac:dyDescent="0.3">
      <c r="C238" s="13"/>
      <c r="D238" s="13"/>
      <c r="E238" s="13"/>
    </row>
    <row r="239" spans="3:5" ht="14.25" customHeight="1" x14ac:dyDescent="0.3">
      <c r="C239" s="13"/>
      <c r="D239" s="13"/>
      <c r="E239" s="13"/>
    </row>
    <row r="240" spans="3:5" ht="14.25" customHeight="1" x14ac:dyDescent="0.3">
      <c r="C240" s="13"/>
      <c r="D240" s="13"/>
      <c r="E240" s="13"/>
    </row>
    <row r="241" spans="3:5" ht="14.25" customHeight="1" x14ac:dyDescent="0.3">
      <c r="C241" s="13"/>
      <c r="D241" s="13"/>
      <c r="E241" s="13"/>
    </row>
    <row r="242" spans="3:5" ht="14.25" customHeight="1" x14ac:dyDescent="0.3">
      <c r="C242" s="13"/>
      <c r="D242" s="13"/>
      <c r="E242" s="13"/>
    </row>
    <row r="243" spans="3:5" ht="14.25" customHeight="1" x14ac:dyDescent="0.3">
      <c r="C243" s="13"/>
      <c r="D243" s="13"/>
      <c r="E243" s="13"/>
    </row>
    <row r="244" spans="3:5" ht="14.25" customHeight="1" x14ac:dyDescent="0.3">
      <c r="C244" s="13"/>
      <c r="D244" s="13"/>
      <c r="E244" s="13"/>
    </row>
    <row r="245" spans="3:5" ht="14.25" customHeight="1" x14ac:dyDescent="0.3">
      <c r="C245" s="13"/>
      <c r="D245" s="13"/>
      <c r="E245" s="13"/>
    </row>
    <row r="246" spans="3:5" ht="14.25" customHeight="1" x14ac:dyDescent="0.3">
      <c r="C246" s="13"/>
      <c r="D246" s="13"/>
      <c r="E246" s="13"/>
    </row>
    <row r="247" spans="3:5" ht="14.25" customHeight="1" x14ac:dyDescent="0.3">
      <c r="C247" s="13"/>
      <c r="D247" s="13"/>
      <c r="E247" s="13"/>
    </row>
    <row r="248" spans="3:5" ht="14.25" customHeight="1" x14ac:dyDescent="0.3">
      <c r="C248" s="13"/>
      <c r="D248" s="13"/>
      <c r="E248" s="13"/>
    </row>
    <row r="249" spans="3:5" ht="14.25" customHeight="1" x14ac:dyDescent="0.3">
      <c r="C249" s="13"/>
      <c r="D249" s="13"/>
      <c r="E249" s="13"/>
    </row>
    <row r="250" spans="3:5" ht="14.25" customHeight="1" x14ac:dyDescent="0.3">
      <c r="C250" s="13"/>
      <c r="D250" s="13"/>
      <c r="E250" s="13"/>
    </row>
    <row r="251" spans="3:5" ht="14.25" customHeight="1" x14ac:dyDescent="0.3">
      <c r="C251" s="13"/>
      <c r="D251" s="13"/>
      <c r="E251" s="13"/>
    </row>
    <row r="252" spans="3:5" ht="14.25" customHeight="1" x14ac:dyDescent="0.3">
      <c r="C252" s="13"/>
      <c r="D252" s="13"/>
      <c r="E252" s="13"/>
    </row>
    <row r="253" spans="3:5" ht="14.25" customHeight="1" x14ac:dyDescent="0.3">
      <c r="C253" s="13"/>
      <c r="D253" s="13"/>
      <c r="E253" s="13"/>
    </row>
    <row r="254" spans="3:5" ht="14.25" customHeight="1" x14ac:dyDescent="0.3">
      <c r="C254" s="13"/>
      <c r="D254" s="13"/>
      <c r="E254" s="13"/>
    </row>
    <row r="255" spans="3:5" ht="14.25" customHeight="1" x14ac:dyDescent="0.3">
      <c r="C255" s="13"/>
      <c r="D255" s="13"/>
      <c r="E255" s="13"/>
    </row>
    <row r="256" spans="3:5" ht="14.25" customHeight="1" x14ac:dyDescent="0.3">
      <c r="C256" s="13"/>
      <c r="D256" s="13"/>
      <c r="E256" s="13"/>
    </row>
    <row r="257" spans="3:5" ht="14.25" customHeight="1" x14ac:dyDescent="0.3">
      <c r="C257" s="13"/>
      <c r="D257" s="13"/>
      <c r="E257" s="13"/>
    </row>
    <row r="258" spans="3:5" ht="15.75" customHeight="1" x14ac:dyDescent="0.3"/>
    <row r="259" spans="3:5" ht="15.75" customHeight="1" x14ac:dyDescent="0.3"/>
    <row r="260" spans="3:5" ht="15.75" customHeight="1" x14ac:dyDescent="0.3"/>
    <row r="261" spans="3:5" ht="15.75" customHeight="1" x14ac:dyDescent="0.3"/>
    <row r="262" spans="3:5" ht="15.75" customHeight="1" x14ac:dyDescent="0.3"/>
    <row r="263" spans="3:5" ht="15.75" customHeight="1" x14ac:dyDescent="0.3"/>
    <row r="264" spans="3:5" ht="15.75" customHeight="1" x14ac:dyDescent="0.3"/>
    <row r="265" spans="3:5" ht="15.75" customHeight="1" x14ac:dyDescent="0.3"/>
    <row r="266" spans="3:5" ht="15.75" customHeight="1" x14ac:dyDescent="0.3"/>
    <row r="267" spans="3:5" ht="15.75" customHeight="1" x14ac:dyDescent="0.3"/>
    <row r="268" spans="3:5" ht="15.75" customHeight="1" x14ac:dyDescent="0.3"/>
    <row r="269" spans="3:5" ht="15.75" customHeight="1" x14ac:dyDescent="0.3"/>
    <row r="270" spans="3:5" ht="15.75" customHeight="1" x14ac:dyDescent="0.3"/>
    <row r="271" spans="3:5" ht="15.75" customHeight="1" x14ac:dyDescent="0.3"/>
    <row r="272" spans="3:5"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32">
    <mergeCell ref="A45:F45"/>
    <mergeCell ref="C9:E10"/>
    <mergeCell ref="A23:E23"/>
    <mergeCell ref="B2:E2"/>
    <mergeCell ref="A8:E8"/>
    <mergeCell ref="A22:E22"/>
    <mergeCell ref="C15:E15"/>
    <mergeCell ref="F11:H11"/>
    <mergeCell ref="F16:H16"/>
    <mergeCell ref="C14:E14"/>
    <mergeCell ref="A9:A10"/>
    <mergeCell ref="F12:H12"/>
    <mergeCell ref="F9:H10"/>
    <mergeCell ref="F15:H15"/>
    <mergeCell ref="C16:E16"/>
    <mergeCell ref="A33:E33"/>
    <mergeCell ref="A55:F55"/>
    <mergeCell ref="A57:F57"/>
    <mergeCell ref="A6:E6"/>
    <mergeCell ref="C12:E12"/>
    <mergeCell ref="C11:E11"/>
    <mergeCell ref="F2:H8"/>
    <mergeCell ref="B4:E4"/>
    <mergeCell ref="F13:H13"/>
    <mergeCell ref="A7:E7"/>
    <mergeCell ref="C17:E17"/>
    <mergeCell ref="B3:E3"/>
    <mergeCell ref="A18:B18"/>
    <mergeCell ref="A44:F44"/>
    <mergeCell ref="B9:B10"/>
    <mergeCell ref="F14:H14"/>
    <mergeCell ref="C13:E13"/>
  </mergeCells>
  <dataValidations count="1">
    <dataValidation type="list" allowBlank="1" errorTitle="Valore non valido" error="Seleziona una voce dal menu a tendina." promptTitle="Seleziona figura A.2.1" prompt="Scegli una figura da reclutare dalla lista." sqref="A36:A41" xr:uid="{00000000-0002-0000-0100-000000000000}">
      <formula1>"BORSA DI DOTTORATO,CONTRATTO DI RICERCA,INCARICO POST DOC,INCARICO DI RICERCA"</formula1>
    </dataValidation>
  </dataValidations>
  <pageMargins left="0.7" right="0.7" top="0.75" bottom="0.75" header="0" footer="0"/>
  <pageSetup paperSize="9" orientation="portrait"/>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7228C04A-F655-4029-9ECC-6482D34BF523}">
          <x14:formula1>
            <xm:f>'tabellari costi standard'!$A$6:$A$8</xm:f>
          </x14:formula1>
          <xm:sqref>B25:B30</xm:sqref>
        </x14:dataValidation>
        <x14:dataValidation type="list" allowBlank="1" showInputMessage="1" showErrorMessage="1" xr:uid="{04BE87C9-FDE9-4751-A9A3-93A819205E7E}">
          <x14:formula1>
            <xm:f>'tabellari costi standard'!$B$6:$B$8</xm:f>
          </x14:formula1>
          <xm:sqref>C25:C30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1"/>
  <sheetViews>
    <sheetView topLeftCell="A12" workbookViewId="0">
      <selection activeCell="B12" sqref="B12"/>
    </sheetView>
  </sheetViews>
  <sheetFormatPr defaultColWidth="14.44140625" defaultRowHeight="15" customHeight="1" x14ac:dyDescent="0.3"/>
  <cols>
    <col min="1" max="1" width="60.88671875" bestFit="1" customWidth="1"/>
    <col min="2" max="2" width="27.88671875" customWidth="1"/>
    <col min="3" max="3" width="29.44140625" customWidth="1"/>
    <col min="4" max="5" width="13.5546875" customWidth="1"/>
    <col min="6" max="6" width="16.5546875" customWidth="1"/>
    <col min="7" max="8" width="7.5546875" customWidth="1"/>
    <col min="9" max="26" width="12.5546875" customWidth="1"/>
  </cols>
  <sheetData>
    <row r="1" spans="1:8" ht="14.25" customHeight="1" x14ac:dyDescent="0.3">
      <c r="A1" s="2"/>
      <c r="B1" s="2"/>
      <c r="C1" s="13"/>
      <c r="D1" s="13"/>
      <c r="E1" s="13"/>
      <c r="F1" s="2"/>
      <c r="G1" s="2"/>
      <c r="H1" s="2"/>
    </row>
    <row r="2" spans="1:8" ht="14.25" customHeight="1" thickBot="1" x14ac:dyDescent="0.35">
      <c r="A2" s="14" t="s">
        <v>42</v>
      </c>
      <c r="B2" s="190" t="s">
        <v>43</v>
      </c>
      <c r="C2" s="164"/>
      <c r="D2" s="164"/>
      <c r="E2" s="165"/>
      <c r="F2" s="171" t="s">
        <v>41</v>
      </c>
      <c r="G2" s="149"/>
      <c r="H2" s="149"/>
    </row>
    <row r="3" spans="1:8" ht="14.25" customHeight="1" x14ac:dyDescent="0.3">
      <c r="A3" s="14" t="s">
        <v>44</v>
      </c>
      <c r="B3" s="173"/>
      <c r="C3" s="164"/>
      <c r="D3" s="164"/>
      <c r="E3" s="165"/>
      <c r="F3" s="149"/>
      <c r="G3" s="149"/>
      <c r="H3" s="149"/>
    </row>
    <row r="4" spans="1:8" ht="14.25" customHeight="1" x14ac:dyDescent="0.3">
      <c r="A4" s="14" t="s">
        <v>45</v>
      </c>
      <c r="B4" s="173"/>
      <c r="C4" s="164"/>
      <c r="D4" s="164"/>
      <c r="E4" s="165"/>
      <c r="F4" s="149"/>
      <c r="G4" s="149"/>
      <c r="H4" s="149"/>
    </row>
    <row r="5" spans="1:8" ht="15.75" customHeight="1" x14ac:dyDescent="0.3">
      <c r="A5" s="18"/>
      <c r="B5" s="18"/>
      <c r="C5" s="18"/>
      <c r="D5" s="18"/>
      <c r="E5" s="18"/>
      <c r="F5" s="149"/>
      <c r="G5" s="149"/>
      <c r="H5" s="149"/>
    </row>
    <row r="6" spans="1:8" ht="57" customHeight="1" thickBot="1" x14ac:dyDescent="0.35">
      <c r="A6" s="166" t="s">
        <v>46</v>
      </c>
      <c r="B6" s="149"/>
      <c r="C6" s="149"/>
      <c r="D6" s="149"/>
      <c r="E6" s="149"/>
      <c r="F6" s="149"/>
      <c r="G6" s="149"/>
      <c r="H6" s="149"/>
    </row>
    <row r="7" spans="1:8" ht="30" customHeight="1" x14ac:dyDescent="0.3">
      <c r="A7" s="175" t="s">
        <v>47</v>
      </c>
      <c r="B7" s="176"/>
      <c r="C7" s="176"/>
      <c r="D7" s="176"/>
      <c r="E7" s="177"/>
      <c r="F7" s="149"/>
      <c r="G7" s="149"/>
      <c r="H7" s="149"/>
    </row>
    <row r="8" spans="1:8" ht="67.5" customHeight="1" thickBot="1" x14ac:dyDescent="0.35">
      <c r="A8" s="191" t="s">
        <v>119</v>
      </c>
      <c r="B8" s="149"/>
      <c r="C8" s="149"/>
      <c r="D8" s="149"/>
      <c r="E8" s="192"/>
      <c r="F8" s="172"/>
      <c r="G8" s="172"/>
      <c r="H8" s="172"/>
    </row>
    <row r="9" spans="1:8" ht="14.25" customHeight="1" thickBot="1" x14ac:dyDescent="0.35">
      <c r="A9" s="195" t="s">
        <v>48</v>
      </c>
      <c r="B9" s="181" t="s">
        <v>30</v>
      </c>
      <c r="C9" s="184" t="s">
        <v>108</v>
      </c>
      <c r="D9" s="176"/>
      <c r="E9" s="177"/>
      <c r="F9" s="196" t="s">
        <v>49</v>
      </c>
      <c r="G9" s="176"/>
      <c r="H9" s="177"/>
    </row>
    <row r="10" spans="1:8" ht="34.5" customHeight="1" thickBot="1" x14ac:dyDescent="0.35">
      <c r="A10" s="185"/>
      <c r="B10" s="182"/>
      <c r="C10" s="185"/>
      <c r="D10" s="172"/>
      <c r="E10" s="186"/>
      <c r="F10" s="197"/>
      <c r="G10" s="149"/>
      <c r="H10" s="192"/>
    </row>
    <row r="11" spans="1:8" ht="137.25" customHeight="1" x14ac:dyDescent="0.3">
      <c r="A11" s="19" t="s">
        <v>50</v>
      </c>
      <c r="B11" s="20">
        <f>IFERROR(E32,0)</f>
        <v>0</v>
      </c>
      <c r="C11" s="168" t="s">
        <v>51</v>
      </c>
      <c r="D11" s="169"/>
      <c r="E11" s="170"/>
      <c r="F11" s="174"/>
      <c r="G11" s="164"/>
      <c r="H11" s="165"/>
    </row>
    <row r="12" spans="1:8" ht="335.25" customHeight="1" thickBot="1" x14ac:dyDescent="0.35">
      <c r="A12" s="21" t="s">
        <v>107</v>
      </c>
      <c r="B12" s="20">
        <f>IFERROR(E43,0)</f>
        <v>0</v>
      </c>
      <c r="C12" s="167" t="s">
        <v>52</v>
      </c>
      <c r="D12" s="164"/>
      <c r="E12" s="165"/>
      <c r="F12" s="174"/>
      <c r="G12" s="164"/>
      <c r="H12" s="165"/>
    </row>
    <row r="13" spans="1:8" ht="120" customHeight="1" thickBot="1" x14ac:dyDescent="0.35">
      <c r="A13" s="21" t="s">
        <v>53</v>
      </c>
      <c r="B13" s="23">
        <f>(B12+B11)*0.45</f>
        <v>0</v>
      </c>
      <c r="C13" s="167" t="s">
        <v>54</v>
      </c>
      <c r="D13" s="164"/>
      <c r="E13" s="165"/>
      <c r="F13" s="174"/>
      <c r="G13" s="164"/>
      <c r="H13" s="165"/>
    </row>
    <row r="14" spans="1:8" ht="143.25" customHeight="1" x14ac:dyDescent="0.3">
      <c r="A14" s="21" t="s">
        <v>55</v>
      </c>
      <c r="B14" s="20">
        <f>IFERROR(F52,0)</f>
        <v>0</v>
      </c>
      <c r="C14" s="167" t="s">
        <v>124</v>
      </c>
      <c r="D14" s="164"/>
      <c r="E14" s="165"/>
      <c r="F14" s="174"/>
      <c r="G14" s="164"/>
      <c r="H14" s="165"/>
    </row>
    <row r="15" spans="1:8" ht="118.5" customHeight="1" x14ac:dyDescent="0.3">
      <c r="A15" s="21" t="s">
        <v>56</v>
      </c>
      <c r="B15" s="22"/>
      <c r="C15" s="167" t="s">
        <v>57</v>
      </c>
      <c r="D15" s="164"/>
      <c r="E15" s="165"/>
      <c r="F15" s="174"/>
      <c r="G15" s="164"/>
      <c r="H15" s="165"/>
    </row>
    <row r="16" spans="1:8" ht="123.75" customHeight="1" thickBot="1" x14ac:dyDescent="0.35">
      <c r="A16" s="24" t="s">
        <v>58</v>
      </c>
      <c r="B16" s="22"/>
      <c r="C16" s="198" t="s">
        <v>114</v>
      </c>
      <c r="D16" s="164"/>
      <c r="E16" s="160"/>
      <c r="F16" s="174"/>
      <c r="G16" s="164"/>
      <c r="H16" s="165"/>
    </row>
    <row r="17" spans="1:8" ht="158.25" customHeight="1" thickBot="1" x14ac:dyDescent="0.35">
      <c r="A17" s="25" t="s">
        <v>59</v>
      </c>
      <c r="B17" s="26">
        <f>IFERROR(SUM(B11:B16),0)</f>
        <v>0</v>
      </c>
      <c r="C17" s="178"/>
      <c r="D17" s="164"/>
      <c r="E17" s="160"/>
    </row>
    <row r="18" spans="1:8" ht="14.25" customHeight="1" thickBot="1" x14ac:dyDescent="0.35">
      <c r="A18" s="25" t="s">
        <v>59</v>
      </c>
      <c r="B18" s="26">
        <f>IFERROR(SUM(B11:B17),0)</f>
        <v>0</v>
      </c>
      <c r="C18" s="178"/>
      <c r="D18" s="164"/>
      <c r="E18" s="160"/>
      <c r="F18" s="2"/>
      <c r="G18" s="2"/>
      <c r="H18" s="2"/>
    </row>
    <row r="19" spans="1:8" ht="14.25" customHeight="1" x14ac:dyDescent="0.3">
      <c r="A19" s="179"/>
      <c r="B19" s="149"/>
      <c r="C19" s="27"/>
      <c r="D19" s="13"/>
      <c r="E19" s="28"/>
      <c r="F19" s="2"/>
      <c r="G19" s="2"/>
      <c r="H19" s="2"/>
    </row>
    <row r="20" spans="1:8" ht="14.25" customHeight="1" x14ac:dyDescent="0.3">
      <c r="A20" s="29" t="s">
        <v>60</v>
      </c>
      <c r="B20" s="129">
        <f>B18-B11</f>
        <v>0</v>
      </c>
      <c r="C20" s="30"/>
      <c r="D20" s="31"/>
      <c r="E20" s="32"/>
      <c r="F20" s="2"/>
      <c r="G20" s="2"/>
      <c r="H20" s="2"/>
    </row>
    <row r="21" spans="1:8" ht="14.25" customHeight="1" x14ac:dyDescent="0.3">
      <c r="A21" s="2"/>
      <c r="B21" s="2"/>
      <c r="C21" s="13"/>
      <c r="D21" s="13"/>
      <c r="E21" s="13"/>
      <c r="F21" s="2"/>
      <c r="G21" s="2"/>
      <c r="H21" s="2"/>
    </row>
    <row r="22" spans="1:8" ht="21" customHeight="1" thickBot="1" x14ac:dyDescent="0.35">
      <c r="A22" s="2"/>
      <c r="B22" s="2"/>
      <c r="C22" s="13"/>
      <c r="D22" s="13"/>
      <c r="E22" s="13"/>
      <c r="F22" s="2"/>
      <c r="G22" s="2"/>
      <c r="H22" s="2"/>
    </row>
    <row r="23" spans="1:8" ht="14.25" customHeight="1" thickBot="1" x14ac:dyDescent="0.35">
      <c r="A23" s="193" t="s">
        <v>61</v>
      </c>
      <c r="B23" s="188"/>
      <c r="C23" s="188"/>
      <c r="D23" s="188"/>
      <c r="E23" s="194"/>
      <c r="F23" s="2"/>
      <c r="G23" s="2"/>
      <c r="H23" s="2"/>
    </row>
    <row r="24" spans="1:8" ht="14.25" customHeight="1" thickBot="1" x14ac:dyDescent="0.35">
      <c r="A24" s="187" t="s">
        <v>62</v>
      </c>
      <c r="B24" s="188"/>
      <c r="C24" s="188"/>
      <c r="D24" s="188"/>
      <c r="E24" s="189"/>
      <c r="F24" s="2"/>
      <c r="G24" s="2"/>
      <c r="H24" s="2"/>
    </row>
    <row r="25" spans="1:8" ht="45.75" customHeight="1" thickBot="1" x14ac:dyDescent="0.35">
      <c r="A25" s="33" t="s">
        <v>63</v>
      </c>
      <c r="B25" s="34" t="s">
        <v>115</v>
      </c>
      <c r="C25" s="34" t="s">
        <v>64</v>
      </c>
      <c r="D25" s="35" t="s">
        <v>65</v>
      </c>
      <c r="E25" s="36" t="s">
        <v>66</v>
      </c>
      <c r="F25" s="2"/>
      <c r="G25" s="2"/>
      <c r="H25" s="2"/>
    </row>
    <row r="26" spans="1:8" ht="14.25" customHeight="1" x14ac:dyDescent="0.3">
      <c r="A26" s="37" t="s">
        <v>67</v>
      </c>
      <c r="B26" s="38"/>
      <c r="C26" s="38" t="str">
        <f>IF(B26="PROFESSORE ORDINARIO",81,IF(B26="PROFESSORE ASSOCIATO",53,IF(B26="RU RTD",34,"")))</f>
        <v/>
      </c>
      <c r="D26" s="39">
        <f>300*3</f>
        <v>900</v>
      </c>
      <c r="E26" s="40">
        <f>IFERROR(D26*C26,0)</f>
        <v>0</v>
      </c>
      <c r="F26" s="2"/>
      <c r="G26" s="2"/>
      <c r="H26" s="2"/>
    </row>
    <row r="27" spans="1:8" ht="14.25" customHeight="1" x14ac:dyDescent="0.3">
      <c r="A27" s="37"/>
      <c r="B27" s="38"/>
      <c r="C27" s="38" t="str">
        <f t="shared" ref="C27:C31" si="0">IF(B27="PROFESSORE ORDINARIO",81,IF(B27="PROFESSORE ASSOCIATO",53,IF(B27="RU RTD",34,"")))</f>
        <v/>
      </c>
      <c r="D27" s="39">
        <v>0</v>
      </c>
      <c r="E27" s="40">
        <f t="shared" ref="E27:E31" si="1">IFERROR(D27*C27,0)</f>
        <v>0</v>
      </c>
      <c r="F27" s="2"/>
      <c r="G27" s="2"/>
      <c r="H27" s="2"/>
    </row>
    <row r="28" spans="1:8" ht="14.25" customHeight="1" x14ac:dyDescent="0.3">
      <c r="A28" s="41"/>
      <c r="B28" s="38"/>
      <c r="C28" s="38" t="str">
        <f t="shared" si="0"/>
        <v/>
      </c>
      <c r="D28" s="39">
        <v>0</v>
      </c>
      <c r="E28" s="40">
        <f t="shared" si="1"/>
        <v>0</v>
      </c>
      <c r="F28" s="2"/>
      <c r="G28" s="2"/>
      <c r="H28" s="2"/>
    </row>
    <row r="29" spans="1:8" ht="14.25" customHeight="1" x14ac:dyDescent="0.3">
      <c r="A29" s="41"/>
      <c r="B29" s="38"/>
      <c r="C29" s="38" t="str">
        <f t="shared" si="0"/>
        <v/>
      </c>
      <c r="D29" s="39">
        <v>0</v>
      </c>
      <c r="E29" s="40">
        <f t="shared" si="1"/>
        <v>0</v>
      </c>
      <c r="F29" s="2"/>
      <c r="G29" s="42"/>
      <c r="H29" s="2"/>
    </row>
    <row r="30" spans="1:8" ht="14.25" customHeight="1" x14ac:dyDescent="0.3">
      <c r="A30" s="41"/>
      <c r="B30" s="38"/>
      <c r="C30" s="38" t="str">
        <f t="shared" si="0"/>
        <v/>
      </c>
      <c r="D30" s="39">
        <v>0</v>
      </c>
      <c r="E30" s="40">
        <f t="shared" si="1"/>
        <v>0</v>
      </c>
      <c r="F30" s="2"/>
      <c r="G30" s="2"/>
      <c r="H30" s="2"/>
    </row>
    <row r="31" spans="1:8" ht="14.25" customHeight="1" x14ac:dyDescent="0.3">
      <c r="A31" s="41"/>
      <c r="B31" s="38"/>
      <c r="C31" s="38" t="str">
        <f t="shared" si="0"/>
        <v/>
      </c>
      <c r="D31" s="39">
        <v>0</v>
      </c>
      <c r="E31" s="40">
        <f t="shared" si="1"/>
        <v>0</v>
      </c>
      <c r="F31" s="2"/>
      <c r="G31" s="2"/>
      <c r="H31" s="2"/>
    </row>
    <row r="32" spans="1:8" ht="14.25" customHeight="1" x14ac:dyDescent="0.3">
      <c r="A32" s="14" t="s">
        <v>106</v>
      </c>
      <c r="B32" s="43"/>
      <c r="C32" s="44"/>
      <c r="D32" s="44"/>
      <c r="E32" s="45">
        <f>SUM(E26:E31)</f>
        <v>0</v>
      </c>
      <c r="F32" s="2"/>
      <c r="G32" s="2"/>
      <c r="H32" s="2"/>
    </row>
    <row r="33" spans="1:8" ht="14.25" customHeight="1" x14ac:dyDescent="0.3">
      <c r="A33" s="15"/>
      <c r="B33" s="46"/>
      <c r="C33" s="17"/>
      <c r="D33" s="17"/>
      <c r="E33" s="47"/>
      <c r="F33" s="2"/>
      <c r="G33" s="2"/>
      <c r="H33" s="2"/>
    </row>
    <row r="34" spans="1:8" ht="15.75" customHeight="1" x14ac:dyDescent="0.3">
      <c r="A34" s="199" t="s">
        <v>68</v>
      </c>
      <c r="B34" s="200"/>
      <c r="C34" s="200"/>
      <c r="D34" s="200"/>
      <c r="E34" s="200"/>
      <c r="F34" s="2"/>
      <c r="G34" s="2"/>
      <c r="H34" s="2"/>
    </row>
    <row r="35" spans="1:8" ht="6" customHeight="1" thickBot="1" x14ac:dyDescent="0.35">
      <c r="A35" s="135" t="s">
        <v>118</v>
      </c>
      <c r="B35" s="72" t="s">
        <v>69</v>
      </c>
      <c r="C35" s="72" t="s">
        <v>70</v>
      </c>
      <c r="D35" s="72" t="s">
        <v>71</v>
      </c>
      <c r="E35" s="73" t="s">
        <v>72</v>
      </c>
      <c r="F35" s="2"/>
      <c r="G35" s="2"/>
      <c r="H35" s="2"/>
    </row>
    <row r="36" spans="1:8" ht="14.25" customHeight="1" thickBot="1" x14ac:dyDescent="0.35">
      <c r="A36" s="34" t="s">
        <v>73</v>
      </c>
      <c r="B36" s="34" t="s">
        <v>74</v>
      </c>
      <c r="C36" s="34" t="s">
        <v>116</v>
      </c>
      <c r="D36" s="35" t="s">
        <v>75</v>
      </c>
      <c r="E36" s="36" t="s">
        <v>66</v>
      </c>
      <c r="F36" s="2"/>
      <c r="G36" s="2"/>
      <c r="H36" s="2"/>
    </row>
    <row r="37" spans="1:8" ht="14.25" customHeight="1" thickBot="1" x14ac:dyDescent="0.35">
      <c r="A37" s="37"/>
      <c r="B37" s="48"/>
      <c r="C37" s="23"/>
      <c r="D37" s="49"/>
      <c r="E37" s="40">
        <f>IFERROR(C37*D37*B37,0)</f>
        <v>0</v>
      </c>
      <c r="F37" s="2"/>
      <c r="G37" s="2"/>
      <c r="H37" s="2"/>
    </row>
    <row r="38" spans="1:8" ht="14.25" customHeight="1" thickBot="1" x14ac:dyDescent="0.35">
      <c r="A38" s="37"/>
      <c r="B38" s="48">
        <v>0</v>
      </c>
      <c r="C38" s="23" t="str">
        <f>IFERROR(VLOOKUP(A38,'tabellari costi standard'!$A$15:$D$18,4,FALSE),"")</f>
        <v/>
      </c>
      <c r="D38" s="49">
        <v>0</v>
      </c>
      <c r="E38" s="40">
        <f t="shared" ref="E38:E42" si="2">IFERROR(C38*D38*B38,0)</f>
        <v>0</v>
      </c>
      <c r="F38" s="2"/>
      <c r="G38" s="2"/>
      <c r="H38" s="2"/>
    </row>
    <row r="39" spans="1:8" ht="14.25" customHeight="1" thickBot="1" x14ac:dyDescent="0.35">
      <c r="A39" s="37"/>
      <c r="B39" s="48">
        <v>0</v>
      </c>
      <c r="C39" s="23" t="str">
        <f>IFERROR(VLOOKUP(A39,'tabellari costi standard'!$A$15:$D$18,4,FALSE),"")</f>
        <v/>
      </c>
      <c r="D39" s="49">
        <v>0</v>
      </c>
      <c r="E39" s="40">
        <f t="shared" si="2"/>
        <v>0</v>
      </c>
      <c r="F39" s="2"/>
      <c r="G39" s="2"/>
      <c r="H39" s="2"/>
    </row>
    <row r="40" spans="1:8" ht="14.25" customHeight="1" thickBot="1" x14ac:dyDescent="0.35">
      <c r="A40" s="37"/>
      <c r="B40" s="48">
        <v>0</v>
      </c>
      <c r="C40" s="23" t="str">
        <f>IFERROR(VLOOKUP(A40,'tabellari costi standard'!$A$15:$D$18,4,FALSE),"")</f>
        <v/>
      </c>
      <c r="D40" s="49">
        <v>0</v>
      </c>
      <c r="E40" s="40">
        <f t="shared" si="2"/>
        <v>0</v>
      </c>
      <c r="F40" s="2"/>
      <c r="G40" s="2"/>
      <c r="H40" s="2"/>
    </row>
    <row r="41" spans="1:8" ht="14.25" customHeight="1" thickBot="1" x14ac:dyDescent="0.35">
      <c r="A41" s="37"/>
      <c r="B41" s="48">
        <v>0</v>
      </c>
      <c r="C41" s="23" t="str">
        <f>IFERROR(VLOOKUP(A41,'tabellari costi standard'!$A$15:$D$18,4,FALSE),"")</f>
        <v/>
      </c>
      <c r="D41" s="49">
        <v>0</v>
      </c>
      <c r="E41" s="40">
        <f t="shared" si="2"/>
        <v>0</v>
      </c>
      <c r="F41" s="2"/>
      <c r="G41" s="2"/>
      <c r="H41" s="2"/>
    </row>
    <row r="42" spans="1:8" ht="14.25" customHeight="1" thickBot="1" x14ac:dyDescent="0.35">
      <c r="A42" s="75"/>
      <c r="B42" s="76">
        <v>0</v>
      </c>
      <c r="C42" s="23" t="str">
        <f>IFERROR(VLOOKUP(A42,'tabellari costi standard'!$A$15:$D$18,4,FALSE),"")</f>
        <v/>
      </c>
      <c r="D42" s="77">
        <v>0</v>
      </c>
      <c r="E42" s="40">
        <f t="shared" si="2"/>
        <v>0</v>
      </c>
      <c r="F42" s="2"/>
      <c r="G42" s="2"/>
      <c r="H42" s="2"/>
    </row>
    <row r="43" spans="1:8" ht="14.25" customHeight="1" x14ac:dyDescent="0.3">
      <c r="A43" s="14" t="s">
        <v>117</v>
      </c>
      <c r="B43" s="43"/>
      <c r="C43" s="44"/>
      <c r="D43" s="44"/>
      <c r="E43" s="45">
        <f>SUM(E37:E42)</f>
        <v>0</v>
      </c>
      <c r="F43" s="2"/>
      <c r="G43" s="2"/>
      <c r="H43" s="2"/>
    </row>
    <row r="44" spans="1:8" ht="36" customHeight="1" x14ac:dyDescent="0.3">
      <c r="A44" s="180" t="s">
        <v>86</v>
      </c>
      <c r="B44" s="164"/>
      <c r="C44" s="164"/>
      <c r="D44" s="164"/>
      <c r="E44" s="164"/>
      <c r="F44" s="165"/>
      <c r="G44" s="2"/>
      <c r="H44" s="2"/>
    </row>
    <row r="45" spans="1:8" ht="14.25" customHeight="1" x14ac:dyDescent="0.3">
      <c r="A45" s="183" t="s">
        <v>62</v>
      </c>
      <c r="B45" s="164"/>
      <c r="C45" s="164"/>
      <c r="D45" s="164"/>
      <c r="E45" s="164"/>
      <c r="F45" s="165"/>
      <c r="G45" s="2"/>
      <c r="H45" s="2"/>
    </row>
    <row r="46" spans="1:8" ht="90" customHeight="1" x14ac:dyDescent="0.3">
      <c r="A46" s="50" t="s">
        <v>77</v>
      </c>
      <c r="B46" s="51" t="s">
        <v>78</v>
      </c>
      <c r="C46" s="50" t="s">
        <v>79</v>
      </c>
      <c r="D46" s="50" t="s">
        <v>80</v>
      </c>
      <c r="E46" s="50" t="s">
        <v>81</v>
      </c>
      <c r="F46" s="51" t="s">
        <v>82</v>
      </c>
      <c r="G46" s="2"/>
      <c r="H46" s="2"/>
    </row>
    <row r="47" spans="1:8" ht="14.25" customHeight="1" x14ac:dyDescent="0.3">
      <c r="A47" s="48"/>
      <c r="B47" s="48">
        <v>0</v>
      </c>
      <c r="C47" s="52">
        <v>36</v>
      </c>
      <c r="D47" s="49"/>
      <c r="E47" s="49"/>
      <c r="F47" s="53">
        <f>+(B47/C47*D47)*E47%</f>
        <v>0</v>
      </c>
      <c r="G47" s="2"/>
      <c r="H47" s="2"/>
    </row>
    <row r="48" spans="1:8" ht="14.25" customHeight="1" x14ac:dyDescent="0.3">
      <c r="A48" s="48"/>
      <c r="B48" s="48">
        <v>0</v>
      </c>
      <c r="C48" s="52">
        <v>36</v>
      </c>
      <c r="D48" s="49"/>
      <c r="E48" s="49"/>
      <c r="F48" s="53">
        <f>+(B48/C48*D48)*E48%</f>
        <v>0</v>
      </c>
      <c r="G48" s="2"/>
      <c r="H48" s="2"/>
    </row>
    <row r="49" spans="1:8" ht="14.25" customHeight="1" x14ac:dyDescent="0.3">
      <c r="A49" s="48"/>
      <c r="B49" s="48">
        <v>0</v>
      </c>
      <c r="C49" s="52">
        <v>36</v>
      </c>
      <c r="D49" s="49"/>
      <c r="E49" s="49"/>
      <c r="F49" s="53">
        <f>+(B49/C49*D49)*E49%</f>
        <v>0</v>
      </c>
      <c r="G49" s="2"/>
      <c r="H49" s="2"/>
    </row>
    <row r="50" spans="1:8" ht="14.25" customHeight="1" x14ac:dyDescent="0.3">
      <c r="A50" s="48"/>
      <c r="B50" s="48">
        <v>0</v>
      </c>
      <c r="C50" s="52">
        <v>36</v>
      </c>
      <c r="D50" s="49"/>
      <c r="E50" s="49"/>
      <c r="F50" s="53">
        <f>+(B50/C50*D50)*E50%</f>
        <v>0</v>
      </c>
      <c r="G50" s="2"/>
      <c r="H50" s="2"/>
    </row>
    <row r="51" spans="1:8" ht="14.25" customHeight="1" x14ac:dyDescent="0.3">
      <c r="A51" s="48"/>
      <c r="B51" s="48">
        <v>0</v>
      </c>
      <c r="C51" s="52">
        <v>36</v>
      </c>
      <c r="D51" s="49"/>
      <c r="E51" s="49"/>
      <c r="F51" s="53">
        <f>+(B51/C51*D51)*E51%</f>
        <v>0</v>
      </c>
      <c r="G51" s="2"/>
      <c r="H51" s="2"/>
    </row>
    <row r="52" spans="1:8" ht="14.25" customHeight="1" x14ac:dyDescent="0.3">
      <c r="A52" s="54" t="s">
        <v>30</v>
      </c>
      <c r="B52" s="55">
        <f>SUM(B47:B51)</f>
        <v>0</v>
      </c>
      <c r="C52" s="56"/>
      <c r="D52" s="56"/>
      <c r="E52" s="56"/>
      <c r="F52" s="57">
        <f>SUM(F47:F51)</f>
        <v>0</v>
      </c>
      <c r="G52" s="2"/>
      <c r="H52" s="2"/>
    </row>
    <row r="53" spans="1:8" ht="14.25" customHeight="1" x14ac:dyDescent="0.3">
      <c r="A53" s="58"/>
      <c r="B53" s="58"/>
      <c r="C53" s="59"/>
      <c r="D53" s="59"/>
      <c r="E53" s="59"/>
      <c r="F53" s="58"/>
      <c r="G53" s="2"/>
      <c r="H53" s="2"/>
    </row>
    <row r="54" spans="1:8" ht="14.25" customHeight="1" x14ac:dyDescent="0.3">
      <c r="A54" s="60" t="s">
        <v>83</v>
      </c>
      <c r="B54" s="58"/>
      <c r="C54" s="59"/>
      <c r="D54" s="59"/>
      <c r="E54" s="59"/>
      <c r="F54" s="58"/>
      <c r="G54" s="2"/>
      <c r="H54" s="2"/>
    </row>
    <row r="55" spans="1:8" ht="30" customHeight="1" x14ac:dyDescent="0.3">
      <c r="A55" s="163" t="s">
        <v>84</v>
      </c>
      <c r="B55" s="164"/>
      <c r="C55" s="164"/>
      <c r="D55" s="164"/>
      <c r="E55" s="164"/>
      <c r="F55" s="165"/>
      <c r="G55" s="2"/>
      <c r="H55" s="2"/>
    </row>
    <row r="56" spans="1:8" ht="14.25" customHeight="1" x14ac:dyDescent="0.3">
      <c r="A56" s="61"/>
      <c r="B56" s="61"/>
      <c r="C56" s="17"/>
      <c r="D56" s="17"/>
      <c r="E56" s="17"/>
      <c r="F56" s="61"/>
      <c r="G56" s="2"/>
      <c r="H56" s="2"/>
    </row>
    <row r="57" spans="1:8" ht="39" customHeight="1" x14ac:dyDescent="0.3">
      <c r="A57" s="163" t="s">
        <v>85</v>
      </c>
      <c r="B57" s="164"/>
      <c r="C57" s="164"/>
      <c r="D57" s="164"/>
      <c r="E57" s="164"/>
      <c r="F57" s="165"/>
      <c r="G57" s="2"/>
      <c r="H57" s="2"/>
    </row>
    <row r="58" spans="1:8" ht="14.25" customHeight="1" x14ac:dyDescent="0.3"/>
    <row r="59" spans="1:8" ht="14.25" customHeight="1" x14ac:dyDescent="0.3"/>
    <row r="60" spans="1:8" ht="14.25" customHeight="1" x14ac:dyDescent="0.3"/>
    <row r="61" spans="1:8" ht="14.25" customHeight="1" x14ac:dyDescent="0.3"/>
    <row r="62" spans="1:8" ht="14.25" customHeight="1" x14ac:dyDescent="0.3"/>
    <row r="63" spans="1:8" ht="14.25" customHeight="1" x14ac:dyDescent="0.3"/>
    <row r="64" spans="1:8"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33">
    <mergeCell ref="A9:A10"/>
    <mergeCell ref="C16:E16"/>
    <mergeCell ref="A34:E34"/>
    <mergeCell ref="A24:E24"/>
    <mergeCell ref="A6:E6"/>
    <mergeCell ref="A23:E23"/>
    <mergeCell ref="A19:B19"/>
    <mergeCell ref="F2:H8"/>
    <mergeCell ref="B4:E4"/>
    <mergeCell ref="F13:H13"/>
    <mergeCell ref="A7:E7"/>
    <mergeCell ref="C17:E17"/>
    <mergeCell ref="B3:E3"/>
    <mergeCell ref="B9:B10"/>
    <mergeCell ref="C13:E13"/>
    <mergeCell ref="F14:H14"/>
    <mergeCell ref="C9:E10"/>
    <mergeCell ref="F12:H12"/>
    <mergeCell ref="F9:H10"/>
    <mergeCell ref="F15:H15"/>
    <mergeCell ref="B2:E2"/>
    <mergeCell ref="A8:E8"/>
    <mergeCell ref="C15:E15"/>
    <mergeCell ref="A55:F55"/>
    <mergeCell ref="C12:E12"/>
    <mergeCell ref="A57:F57"/>
    <mergeCell ref="C11:E11"/>
    <mergeCell ref="A44:F44"/>
    <mergeCell ref="C18:E18"/>
    <mergeCell ref="A45:F45"/>
    <mergeCell ref="F11:H11"/>
    <mergeCell ref="F16:H16"/>
    <mergeCell ref="C14:E14"/>
  </mergeCells>
  <dataValidations count="1">
    <dataValidation type="list" allowBlank="1" errorTitle="Valore non valido" error="Seleziona una voce dal menu a tendina." promptTitle="Seleziona figura A.2.1" prompt="Scegli una figura da reclutare dalla lista." sqref="A37:A42" xr:uid="{DAABC8AD-CAE5-4FEA-A321-E6C955E04549}">
      <formula1>"BORSA DI DOTTORATO,CONTRATTO DI RICERCA,INCARICO POST DOC,INCARICO DI RICERCA"</formula1>
    </dataValidation>
  </dataValidations>
  <pageMargins left="0.7" right="0.7" top="0.75" bottom="0.75" header="0" footer="0"/>
  <pageSetup paperSize="9" orientation="portrait"/>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C16B44AC-01C2-41B7-9351-666FBE0F9813}">
          <x14:formula1>
            <xm:f>'tabellari costi standard'!$B$6:$B$8</xm:f>
          </x14:formula1>
          <xm:sqref>C26:C31</xm:sqref>
        </x14:dataValidation>
        <x14:dataValidation type="list" allowBlank="1" showInputMessage="1" showErrorMessage="1" xr:uid="{5336C909-9092-4DD8-B828-4A10B531690D}">
          <x14:formula1>
            <xm:f>'tabellari costi standard'!$A$6:$A$8</xm:f>
          </x14:formula1>
          <xm:sqref>B26:B31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topLeftCell="A31" workbookViewId="0">
      <selection activeCell="B12" sqref="B12"/>
    </sheetView>
  </sheetViews>
  <sheetFormatPr defaultColWidth="14.44140625" defaultRowHeight="15" customHeight="1" x14ac:dyDescent="0.3"/>
  <cols>
    <col min="1" max="1" width="60.88671875" bestFit="1" customWidth="1"/>
    <col min="2" max="2" width="14.5546875" customWidth="1"/>
    <col min="3" max="3" width="28" bestFit="1" customWidth="1"/>
    <col min="4" max="5" width="13.5546875" customWidth="1"/>
    <col min="6" max="6" width="16.5546875" customWidth="1"/>
    <col min="7" max="8" width="7.5546875" customWidth="1"/>
    <col min="9" max="26" width="12.5546875" customWidth="1"/>
  </cols>
  <sheetData>
    <row r="1" spans="1:26" ht="14.25" customHeight="1" x14ac:dyDescent="0.3">
      <c r="A1" s="2"/>
      <c r="B1" s="2"/>
      <c r="C1" s="13"/>
      <c r="D1" s="13"/>
      <c r="E1" s="13"/>
      <c r="F1" s="2"/>
      <c r="G1" s="2"/>
      <c r="H1" s="2"/>
      <c r="I1" s="2"/>
      <c r="J1" s="2"/>
      <c r="K1" s="2"/>
      <c r="L1" s="2"/>
      <c r="M1" s="2"/>
      <c r="N1" s="2"/>
      <c r="O1" s="2"/>
      <c r="P1" s="2"/>
      <c r="Q1" s="2"/>
      <c r="R1" s="2"/>
      <c r="S1" s="2"/>
      <c r="T1" s="2"/>
      <c r="U1" s="2"/>
      <c r="V1" s="2"/>
      <c r="W1" s="2"/>
      <c r="X1" s="2"/>
      <c r="Y1" s="2"/>
      <c r="Z1" s="2"/>
    </row>
    <row r="2" spans="1:26" ht="14.25" customHeight="1" thickBot="1" x14ac:dyDescent="0.35">
      <c r="A2" s="14" t="s">
        <v>42</v>
      </c>
      <c r="B2" s="190" t="s">
        <v>43</v>
      </c>
      <c r="C2" s="164"/>
      <c r="D2" s="164"/>
      <c r="E2" s="165"/>
      <c r="F2" s="171" t="s">
        <v>41</v>
      </c>
      <c r="G2" s="149"/>
      <c r="H2" s="149"/>
      <c r="I2" s="2"/>
      <c r="J2" s="2"/>
      <c r="K2" s="2"/>
      <c r="L2" s="2"/>
      <c r="M2" s="2"/>
      <c r="N2" s="2"/>
      <c r="O2" s="2"/>
      <c r="P2" s="2"/>
      <c r="Q2" s="2"/>
      <c r="R2" s="2"/>
      <c r="S2" s="2"/>
      <c r="T2" s="2"/>
      <c r="U2" s="2"/>
      <c r="V2" s="2"/>
      <c r="W2" s="2"/>
      <c r="X2" s="2"/>
      <c r="Y2" s="2"/>
      <c r="Z2" s="2"/>
    </row>
    <row r="3" spans="1:26" ht="14.25" customHeight="1" x14ac:dyDescent="0.3">
      <c r="A3" s="14" t="s">
        <v>44</v>
      </c>
      <c r="B3" s="173"/>
      <c r="C3" s="164"/>
      <c r="D3" s="164"/>
      <c r="E3" s="165"/>
      <c r="F3" s="149"/>
      <c r="G3" s="149"/>
      <c r="H3" s="149"/>
      <c r="I3" s="2"/>
      <c r="J3" s="2"/>
      <c r="K3" s="2"/>
      <c r="L3" s="2"/>
      <c r="M3" s="2"/>
      <c r="N3" s="2"/>
      <c r="O3" s="2"/>
      <c r="P3" s="2"/>
      <c r="Q3" s="2"/>
      <c r="R3" s="2"/>
      <c r="S3" s="2"/>
      <c r="T3" s="2"/>
      <c r="U3" s="2"/>
      <c r="V3" s="2"/>
      <c r="W3" s="2"/>
      <c r="X3" s="2"/>
      <c r="Y3" s="2"/>
      <c r="Z3" s="2"/>
    </row>
    <row r="4" spans="1:26" ht="14.25" customHeight="1" x14ac:dyDescent="0.3">
      <c r="A4" s="14" t="s">
        <v>45</v>
      </c>
      <c r="B4" s="173"/>
      <c r="C4" s="164"/>
      <c r="D4" s="164"/>
      <c r="E4" s="165"/>
      <c r="F4" s="149"/>
      <c r="G4" s="149"/>
      <c r="H4" s="149"/>
      <c r="I4" s="2"/>
      <c r="J4" s="2"/>
      <c r="K4" s="2"/>
      <c r="L4" s="2"/>
      <c r="M4" s="2"/>
      <c r="N4" s="2"/>
      <c r="O4" s="2"/>
      <c r="P4" s="2"/>
      <c r="Q4" s="2"/>
      <c r="R4" s="2"/>
      <c r="S4" s="2"/>
      <c r="T4" s="2"/>
      <c r="U4" s="2"/>
      <c r="V4" s="2"/>
      <c r="W4" s="2"/>
      <c r="X4" s="2"/>
      <c r="Y4" s="2"/>
      <c r="Z4" s="2"/>
    </row>
    <row r="5" spans="1:26" ht="14.25" customHeight="1" x14ac:dyDescent="0.3">
      <c r="A5" s="15"/>
      <c r="B5" s="16"/>
      <c r="C5" s="17"/>
      <c r="D5" s="13"/>
      <c r="E5" s="13"/>
      <c r="F5" s="149"/>
      <c r="G5" s="149"/>
      <c r="H5" s="149"/>
      <c r="I5" s="2"/>
      <c r="J5" s="2"/>
      <c r="K5" s="2"/>
      <c r="L5" s="2"/>
      <c r="M5" s="2"/>
      <c r="N5" s="2"/>
      <c r="O5" s="2"/>
      <c r="P5" s="2"/>
      <c r="Q5" s="2"/>
      <c r="R5" s="2"/>
      <c r="S5" s="2"/>
      <c r="T5" s="2"/>
      <c r="U5" s="2"/>
      <c r="V5" s="2"/>
      <c r="W5" s="2"/>
      <c r="X5" s="2"/>
      <c r="Y5" s="2"/>
      <c r="Z5" s="2"/>
    </row>
    <row r="6" spans="1:26" ht="62.25" customHeight="1" thickBot="1" x14ac:dyDescent="0.35">
      <c r="A6" s="166" t="s">
        <v>46</v>
      </c>
      <c r="B6" s="149"/>
      <c r="C6" s="149"/>
      <c r="D6" s="149"/>
      <c r="E6" s="149"/>
      <c r="F6" s="149"/>
      <c r="G6" s="149"/>
      <c r="H6" s="149"/>
      <c r="I6" s="2"/>
      <c r="J6" s="2"/>
      <c r="K6" s="2"/>
      <c r="L6" s="2"/>
      <c r="M6" s="2"/>
      <c r="N6" s="2"/>
      <c r="O6" s="2"/>
      <c r="P6" s="2"/>
      <c r="Q6" s="2"/>
      <c r="R6" s="2"/>
      <c r="S6" s="2"/>
      <c r="T6" s="2"/>
      <c r="U6" s="2"/>
      <c r="V6" s="2"/>
      <c r="W6" s="2"/>
      <c r="X6" s="2"/>
      <c r="Y6" s="2"/>
      <c r="Z6" s="2"/>
    </row>
    <row r="7" spans="1:26" ht="30" customHeight="1" x14ac:dyDescent="0.3">
      <c r="A7" s="175" t="s">
        <v>47</v>
      </c>
      <c r="B7" s="176"/>
      <c r="C7" s="176"/>
      <c r="D7" s="176"/>
      <c r="E7" s="177"/>
      <c r="F7" s="149"/>
      <c r="G7" s="149"/>
      <c r="H7" s="149"/>
      <c r="I7" s="2"/>
      <c r="J7" s="2"/>
      <c r="K7" s="2"/>
      <c r="L7" s="2"/>
      <c r="M7" s="2"/>
      <c r="N7" s="2"/>
      <c r="O7" s="2"/>
      <c r="P7" s="2"/>
      <c r="Q7" s="2"/>
      <c r="R7" s="2"/>
      <c r="S7" s="2"/>
      <c r="T7" s="2"/>
      <c r="U7" s="2"/>
      <c r="V7" s="2"/>
      <c r="W7" s="2"/>
      <c r="X7" s="2"/>
      <c r="Y7" s="2"/>
      <c r="Z7" s="2"/>
    </row>
    <row r="8" spans="1:26" ht="67.5" customHeight="1" thickBot="1" x14ac:dyDescent="0.35">
      <c r="A8" s="191" t="s">
        <v>119</v>
      </c>
      <c r="B8" s="149"/>
      <c r="C8" s="149"/>
      <c r="D8" s="149"/>
      <c r="E8" s="192"/>
      <c r="F8" s="172"/>
      <c r="G8" s="172"/>
      <c r="H8" s="172"/>
      <c r="I8" s="2"/>
      <c r="J8" s="2"/>
      <c r="K8" s="2"/>
      <c r="L8" s="2"/>
      <c r="M8" s="2"/>
      <c r="N8" s="2"/>
      <c r="O8" s="2"/>
      <c r="P8" s="2"/>
      <c r="Q8" s="2"/>
      <c r="R8" s="2"/>
      <c r="S8" s="2"/>
      <c r="T8" s="2"/>
      <c r="U8" s="2"/>
      <c r="V8" s="2"/>
      <c r="W8" s="2"/>
      <c r="X8" s="2"/>
      <c r="Y8" s="2"/>
      <c r="Z8" s="2"/>
    </row>
    <row r="9" spans="1:26" ht="14.25" customHeight="1" thickBot="1" x14ac:dyDescent="0.35">
      <c r="A9" s="195" t="s">
        <v>48</v>
      </c>
      <c r="B9" s="181" t="s">
        <v>30</v>
      </c>
      <c r="C9" s="184" t="s">
        <v>108</v>
      </c>
      <c r="D9" s="176"/>
      <c r="E9" s="177"/>
      <c r="F9" s="196" t="s">
        <v>49</v>
      </c>
      <c r="G9" s="176"/>
      <c r="H9" s="177"/>
      <c r="I9" s="2"/>
      <c r="J9" s="2"/>
      <c r="K9" s="2"/>
      <c r="L9" s="2"/>
      <c r="M9" s="2"/>
      <c r="N9" s="2"/>
      <c r="O9" s="2"/>
      <c r="P9" s="2"/>
      <c r="Q9" s="2"/>
      <c r="R9" s="2"/>
      <c r="S9" s="2"/>
      <c r="T9" s="2"/>
      <c r="U9" s="2"/>
      <c r="V9" s="2"/>
      <c r="W9" s="2"/>
      <c r="X9" s="2"/>
      <c r="Y9" s="2"/>
      <c r="Z9" s="2"/>
    </row>
    <row r="10" spans="1:26" ht="27.75" customHeight="1" thickBot="1" x14ac:dyDescent="0.35">
      <c r="A10" s="185"/>
      <c r="B10" s="182"/>
      <c r="C10" s="185"/>
      <c r="D10" s="172"/>
      <c r="E10" s="186"/>
      <c r="F10" s="197"/>
      <c r="G10" s="149"/>
      <c r="H10" s="192"/>
      <c r="I10" s="2"/>
      <c r="J10" s="2"/>
      <c r="K10" s="2"/>
      <c r="L10" s="2"/>
      <c r="M10" s="2"/>
      <c r="N10" s="2"/>
      <c r="O10" s="2"/>
      <c r="P10" s="2"/>
      <c r="Q10" s="2"/>
      <c r="R10" s="2"/>
      <c r="S10" s="2"/>
      <c r="T10" s="2"/>
      <c r="U10" s="2"/>
      <c r="V10" s="2"/>
      <c r="W10" s="2"/>
      <c r="X10" s="2"/>
      <c r="Y10" s="2"/>
      <c r="Z10" s="2"/>
    </row>
    <row r="11" spans="1:26" ht="147" customHeight="1" x14ac:dyDescent="0.3">
      <c r="A11" s="19" t="s">
        <v>50</v>
      </c>
      <c r="B11" s="20">
        <f>IFERROR(E31,0)</f>
        <v>0</v>
      </c>
      <c r="C11" s="168" t="s">
        <v>51</v>
      </c>
      <c r="D11" s="169"/>
      <c r="E11" s="170"/>
      <c r="F11" s="174"/>
      <c r="G11" s="164"/>
      <c r="H11" s="165"/>
      <c r="I11" s="2"/>
      <c r="J11" s="2"/>
      <c r="K11" s="2"/>
      <c r="L11" s="2"/>
      <c r="M11" s="2"/>
      <c r="N11" s="2"/>
      <c r="O11" s="2"/>
      <c r="P11" s="2"/>
      <c r="Q11" s="2"/>
      <c r="R11" s="2"/>
      <c r="S11" s="2"/>
      <c r="T11" s="2"/>
      <c r="U11" s="2"/>
      <c r="V11" s="2"/>
      <c r="W11" s="2"/>
      <c r="X11" s="2"/>
      <c r="Y11" s="2"/>
      <c r="Z11" s="2"/>
    </row>
    <row r="12" spans="1:26" ht="324" customHeight="1" thickBot="1" x14ac:dyDescent="0.35">
      <c r="A12" s="21" t="s">
        <v>107</v>
      </c>
      <c r="B12" s="20">
        <f>IFERROR(E42,0)</f>
        <v>0</v>
      </c>
      <c r="C12" s="167" t="s">
        <v>52</v>
      </c>
      <c r="D12" s="164"/>
      <c r="E12" s="165"/>
      <c r="F12" s="174"/>
      <c r="G12" s="164"/>
      <c r="H12" s="165"/>
      <c r="I12" s="2"/>
      <c r="J12" s="2"/>
      <c r="K12" s="2"/>
      <c r="L12" s="2"/>
      <c r="M12" s="2"/>
      <c r="N12" s="2"/>
      <c r="O12" s="2"/>
      <c r="P12" s="2"/>
      <c r="Q12" s="2"/>
      <c r="R12" s="2"/>
      <c r="S12" s="2"/>
      <c r="T12" s="2"/>
      <c r="U12" s="2"/>
      <c r="V12" s="2"/>
      <c r="W12" s="2"/>
      <c r="X12" s="2"/>
      <c r="Y12" s="2"/>
      <c r="Z12" s="2"/>
    </row>
    <row r="13" spans="1:26" ht="30.6" thickBot="1" x14ac:dyDescent="0.35">
      <c r="A13" s="21" t="s">
        <v>53</v>
      </c>
      <c r="B13" s="23">
        <f>(B12+B11)*0.45</f>
        <v>0</v>
      </c>
      <c r="C13" s="167" t="s">
        <v>54</v>
      </c>
      <c r="D13" s="164"/>
      <c r="E13" s="165"/>
      <c r="F13" s="174"/>
      <c r="G13" s="164"/>
      <c r="H13" s="165"/>
      <c r="I13" s="2"/>
      <c r="J13" s="2"/>
      <c r="K13" s="2"/>
      <c r="L13" s="2"/>
      <c r="M13" s="2"/>
      <c r="N13" s="2"/>
      <c r="O13" s="2"/>
      <c r="P13" s="2"/>
      <c r="Q13" s="2"/>
      <c r="R13" s="2"/>
      <c r="S13" s="2"/>
      <c r="T13" s="2"/>
      <c r="U13" s="2"/>
      <c r="V13" s="2"/>
      <c r="W13" s="2"/>
      <c r="X13" s="2"/>
      <c r="Y13" s="2"/>
      <c r="Z13" s="2"/>
    </row>
    <row r="14" spans="1:26" ht="30" x14ac:dyDescent="0.3">
      <c r="A14" s="21" t="s">
        <v>55</v>
      </c>
      <c r="B14" s="20">
        <f>F52</f>
        <v>0</v>
      </c>
      <c r="C14" s="167" t="s">
        <v>124</v>
      </c>
      <c r="D14" s="164"/>
      <c r="E14" s="165"/>
      <c r="F14" s="174"/>
      <c r="G14" s="164"/>
      <c r="H14" s="165"/>
      <c r="I14" s="2"/>
      <c r="J14" s="2"/>
      <c r="K14" s="2"/>
      <c r="L14" s="2"/>
      <c r="M14" s="2"/>
      <c r="N14" s="2"/>
      <c r="O14" s="2"/>
      <c r="P14" s="2"/>
      <c r="Q14" s="2"/>
      <c r="R14" s="2"/>
      <c r="S14" s="2"/>
      <c r="T14" s="2"/>
      <c r="U14" s="2"/>
      <c r="V14" s="2"/>
      <c r="W14" s="2"/>
      <c r="X14" s="2"/>
      <c r="Y14" s="2"/>
      <c r="Z14" s="2"/>
    </row>
    <row r="15" spans="1:26" ht="157.5" customHeight="1" x14ac:dyDescent="0.3">
      <c r="A15" s="21" t="s">
        <v>56</v>
      </c>
      <c r="B15" s="22"/>
      <c r="C15" s="167" t="s">
        <v>57</v>
      </c>
      <c r="D15" s="164"/>
      <c r="E15" s="165"/>
      <c r="F15" s="174"/>
      <c r="G15" s="164"/>
      <c r="H15" s="165"/>
      <c r="I15" s="2"/>
      <c r="J15" s="2"/>
      <c r="K15" s="2"/>
      <c r="L15" s="2"/>
      <c r="M15" s="2"/>
      <c r="N15" s="2"/>
      <c r="O15" s="2"/>
      <c r="P15" s="2"/>
      <c r="Q15" s="2"/>
      <c r="R15" s="2"/>
      <c r="S15" s="2"/>
      <c r="T15" s="2"/>
      <c r="U15" s="2"/>
      <c r="V15" s="2"/>
      <c r="W15" s="2"/>
      <c r="X15" s="2"/>
      <c r="Y15" s="2"/>
      <c r="Z15" s="2"/>
    </row>
    <row r="16" spans="1:26" ht="84" customHeight="1" thickBot="1" x14ac:dyDescent="0.35">
      <c r="A16" s="24" t="s">
        <v>58</v>
      </c>
      <c r="B16" s="22"/>
      <c r="C16" s="198" t="s">
        <v>114</v>
      </c>
      <c r="D16" s="164"/>
      <c r="E16" s="160"/>
      <c r="F16" s="174"/>
      <c r="G16" s="164"/>
      <c r="H16" s="165"/>
      <c r="I16" s="2"/>
      <c r="J16" s="2"/>
      <c r="K16" s="2"/>
      <c r="L16" s="2"/>
      <c r="M16" s="2"/>
      <c r="N16" s="2"/>
      <c r="O16" s="2"/>
      <c r="P16" s="2"/>
      <c r="Q16" s="2"/>
      <c r="R16" s="2"/>
      <c r="S16" s="2"/>
      <c r="T16" s="2"/>
      <c r="U16" s="2"/>
      <c r="V16" s="2"/>
      <c r="W16" s="2"/>
      <c r="X16" s="2"/>
      <c r="Y16" s="2"/>
      <c r="Z16" s="2"/>
    </row>
    <row r="17" spans="1:26" ht="14.25" customHeight="1" thickBot="1" x14ac:dyDescent="0.35">
      <c r="A17" s="25" t="s">
        <v>59</v>
      </c>
      <c r="B17" s="26">
        <f>IFERROR(SUM(B11:B16),0)</f>
        <v>0</v>
      </c>
      <c r="C17" s="178"/>
      <c r="D17" s="164"/>
      <c r="E17" s="160"/>
      <c r="F17" s="2"/>
      <c r="G17" s="2"/>
      <c r="H17" s="2"/>
      <c r="I17" s="2"/>
      <c r="J17" s="2"/>
      <c r="K17" s="2"/>
      <c r="L17" s="2"/>
      <c r="M17" s="2"/>
      <c r="N17" s="2"/>
      <c r="O17" s="2"/>
      <c r="P17" s="2"/>
      <c r="Q17" s="2"/>
      <c r="R17" s="2"/>
      <c r="S17" s="2"/>
      <c r="T17" s="2"/>
      <c r="U17" s="2"/>
      <c r="V17" s="2"/>
      <c r="W17" s="2"/>
      <c r="X17" s="2"/>
      <c r="Y17" s="2"/>
      <c r="Z17" s="2"/>
    </row>
    <row r="18" spans="1:26" ht="14.25" customHeight="1" x14ac:dyDescent="0.3">
      <c r="A18" s="179"/>
      <c r="B18" s="149"/>
      <c r="C18" s="27"/>
      <c r="D18" s="13"/>
      <c r="E18" s="28"/>
      <c r="F18" s="2"/>
      <c r="G18" s="2"/>
      <c r="H18" s="2"/>
      <c r="I18" s="2"/>
      <c r="J18" s="2"/>
      <c r="K18" s="2"/>
      <c r="L18" s="2"/>
      <c r="M18" s="2"/>
      <c r="N18" s="2"/>
      <c r="O18" s="2"/>
      <c r="P18" s="2"/>
      <c r="Q18" s="2"/>
      <c r="R18" s="2"/>
      <c r="S18" s="2"/>
      <c r="T18" s="2"/>
      <c r="U18" s="2"/>
      <c r="V18" s="2"/>
      <c r="W18" s="2"/>
      <c r="X18" s="2"/>
      <c r="Y18" s="2"/>
      <c r="Z18" s="2"/>
    </row>
    <row r="19" spans="1:26" ht="14.25" customHeight="1" x14ac:dyDescent="0.3">
      <c r="A19" s="29" t="s">
        <v>60</v>
      </c>
      <c r="B19" s="129">
        <f>B17-B11</f>
        <v>0</v>
      </c>
      <c r="C19" s="30"/>
      <c r="D19" s="31"/>
      <c r="E19" s="32"/>
      <c r="F19" s="2"/>
      <c r="G19" s="2"/>
      <c r="H19" s="2"/>
      <c r="I19" s="2"/>
      <c r="J19" s="2"/>
      <c r="K19" s="2"/>
      <c r="L19" s="2"/>
      <c r="M19" s="2"/>
      <c r="N19" s="2"/>
      <c r="O19" s="2"/>
      <c r="P19" s="2"/>
      <c r="Q19" s="2"/>
      <c r="R19" s="2"/>
      <c r="S19" s="2"/>
      <c r="T19" s="2"/>
      <c r="U19" s="2"/>
      <c r="V19" s="2"/>
      <c r="W19" s="2"/>
      <c r="X19" s="2"/>
      <c r="Y19" s="2"/>
      <c r="Z19" s="2"/>
    </row>
    <row r="20" spans="1:26" ht="14.25" customHeight="1" x14ac:dyDescent="0.3">
      <c r="A20" s="2"/>
      <c r="B20" s="2"/>
      <c r="C20" s="13"/>
      <c r="D20" s="13"/>
      <c r="E20" s="13"/>
      <c r="F20" s="2"/>
      <c r="G20" s="2"/>
      <c r="H20" s="2"/>
      <c r="I20" s="2"/>
      <c r="J20" s="2"/>
      <c r="K20" s="2"/>
      <c r="L20" s="2"/>
      <c r="M20" s="2"/>
      <c r="N20" s="2"/>
      <c r="O20" s="2"/>
      <c r="P20" s="2"/>
      <c r="Q20" s="2"/>
      <c r="R20" s="2"/>
      <c r="S20" s="2"/>
      <c r="T20" s="2"/>
      <c r="U20" s="2"/>
      <c r="V20" s="2"/>
      <c r="W20" s="2"/>
      <c r="X20" s="2"/>
      <c r="Y20" s="2"/>
      <c r="Z20" s="2"/>
    </row>
    <row r="21" spans="1:26" ht="21" customHeight="1" thickBot="1" x14ac:dyDescent="0.35">
      <c r="A21" s="2"/>
      <c r="B21" s="2"/>
      <c r="C21" s="13"/>
      <c r="D21" s="13"/>
      <c r="E21" s="13"/>
      <c r="F21" s="2"/>
      <c r="G21" s="2"/>
      <c r="H21" s="2"/>
      <c r="I21" s="2"/>
      <c r="J21" s="2"/>
      <c r="K21" s="2"/>
      <c r="L21" s="2"/>
      <c r="M21" s="2"/>
      <c r="N21" s="2"/>
      <c r="O21" s="2"/>
      <c r="P21" s="2"/>
      <c r="Q21" s="2"/>
      <c r="R21" s="2"/>
      <c r="S21" s="2"/>
      <c r="T21" s="2"/>
      <c r="U21" s="2"/>
      <c r="V21" s="2"/>
      <c r="W21" s="2"/>
      <c r="X21" s="2"/>
      <c r="Y21" s="2"/>
      <c r="Z21" s="2"/>
    </row>
    <row r="22" spans="1:26" ht="14.25" customHeight="1" thickBot="1" x14ac:dyDescent="0.35">
      <c r="A22" s="193" t="s">
        <v>61</v>
      </c>
      <c r="B22" s="188"/>
      <c r="C22" s="188"/>
      <c r="D22" s="188"/>
      <c r="E22" s="194"/>
      <c r="F22" s="2"/>
      <c r="G22" s="2"/>
      <c r="H22" s="2"/>
      <c r="I22" s="2"/>
      <c r="J22" s="2"/>
      <c r="K22" s="2"/>
      <c r="L22" s="2"/>
      <c r="M22" s="2"/>
      <c r="N22" s="2"/>
      <c r="O22" s="2"/>
      <c r="P22" s="2"/>
      <c r="Q22" s="2"/>
      <c r="R22" s="2"/>
      <c r="S22" s="2"/>
      <c r="T22" s="2"/>
      <c r="U22" s="2"/>
      <c r="V22" s="2"/>
      <c r="W22" s="2"/>
      <c r="X22" s="2"/>
      <c r="Y22" s="2"/>
      <c r="Z22" s="2"/>
    </row>
    <row r="23" spans="1:26" ht="14.25" customHeight="1" thickBot="1" x14ac:dyDescent="0.35">
      <c r="A23" s="187" t="s">
        <v>62</v>
      </c>
      <c r="B23" s="188"/>
      <c r="C23" s="188"/>
      <c r="D23" s="188"/>
      <c r="E23" s="189"/>
      <c r="F23" s="2"/>
      <c r="G23" s="2"/>
      <c r="H23" s="2"/>
      <c r="I23" s="2"/>
      <c r="J23" s="2"/>
      <c r="K23" s="2"/>
      <c r="L23" s="2"/>
      <c r="M23" s="2"/>
      <c r="N23" s="2"/>
      <c r="O23" s="2"/>
      <c r="P23" s="2"/>
      <c r="Q23" s="2"/>
      <c r="R23" s="2"/>
      <c r="S23" s="2"/>
      <c r="T23" s="2"/>
      <c r="U23" s="2"/>
      <c r="V23" s="2"/>
      <c r="W23" s="2"/>
      <c r="X23" s="2"/>
      <c r="Y23" s="2"/>
      <c r="Z23" s="2"/>
    </row>
    <row r="24" spans="1:26" ht="75.75" customHeight="1" thickBot="1" x14ac:dyDescent="0.35">
      <c r="A24" s="33" t="s">
        <v>63</v>
      </c>
      <c r="B24" s="34" t="s">
        <v>115</v>
      </c>
      <c r="C24" s="34" t="s">
        <v>64</v>
      </c>
      <c r="D24" s="35" t="s">
        <v>65</v>
      </c>
      <c r="E24" s="36" t="s">
        <v>66</v>
      </c>
      <c r="F24" s="2"/>
      <c r="G24" s="2"/>
      <c r="H24" s="2"/>
      <c r="I24" s="2"/>
      <c r="J24" s="2"/>
      <c r="K24" s="2"/>
      <c r="L24" s="2"/>
      <c r="M24" s="2"/>
      <c r="N24" s="2"/>
      <c r="O24" s="2"/>
      <c r="P24" s="2"/>
      <c r="Q24" s="2"/>
      <c r="R24" s="2"/>
      <c r="S24" s="2"/>
      <c r="T24" s="2"/>
      <c r="U24" s="2"/>
      <c r="V24" s="2"/>
      <c r="W24" s="2"/>
      <c r="X24" s="2"/>
      <c r="Y24" s="2"/>
      <c r="Z24" s="2"/>
    </row>
    <row r="25" spans="1:26" ht="14.25" customHeight="1" x14ac:dyDescent="0.3">
      <c r="A25" s="37" t="s">
        <v>67</v>
      </c>
      <c r="B25" s="38"/>
      <c r="C25" s="38" t="str">
        <f>IF(B25="PROFESSORE ORDINARIO",81,IF(B25="PROFESSORE ASSOCIATO",53,IF(B25="RU RTD",34,"")))</f>
        <v/>
      </c>
      <c r="D25" s="39">
        <f>300*3</f>
        <v>900</v>
      </c>
      <c r="E25" s="40">
        <f>IFERROR(D25*C25,0)</f>
        <v>0</v>
      </c>
      <c r="F25" s="2"/>
      <c r="G25" s="2"/>
      <c r="H25" s="2"/>
      <c r="I25" s="2"/>
      <c r="J25" s="2"/>
      <c r="K25" s="2"/>
      <c r="L25" s="2"/>
      <c r="M25" s="2"/>
      <c r="N25" s="2"/>
      <c r="O25" s="2"/>
      <c r="P25" s="2"/>
      <c r="Q25" s="2"/>
      <c r="R25" s="2"/>
      <c r="S25" s="2"/>
      <c r="T25" s="2"/>
      <c r="U25" s="2"/>
      <c r="V25" s="2"/>
      <c r="W25" s="2"/>
      <c r="X25" s="2"/>
      <c r="Y25" s="2"/>
      <c r="Z25" s="2"/>
    </row>
    <row r="26" spans="1:26" ht="14.25" customHeight="1" x14ac:dyDescent="0.3">
      <c r="A26" s="37"/>
      <c r="B26" s="38"/>
      <c r="C26" s="38" t="str">
        <f t="shared" ref="C26:C30" si="0">IF(B26="PROFESSORE ORDINARIO",81,IF(B26="PROFESSORE ASSOCIATO",53,IF(B26="RU RTD",34,"")))</f>
        <v/>
      </c>
      <c r="D26" s="39">
        <v>0</v>
      </c>
      <c r="E26" s="40">
        <f t="shared" ref="E26:E30" si="1">IFERROR(D26*C26,0)</f>
        <v>0</v>
      </c>
      <c r="F26" s="2"/>
      <c r="G26" s="2"/>
      <c r="H26" s="2"/>
      <c r="I26" s="2"/>
      <c r="J26" s="2"/>
      <c r="K26" s="2"/>
      <c r="L26" s="2"/>
      <c r="M26" s="2"/>
      <c r="N26" s="2"/>
      <c r="O26" s="2"/>
      <c r="P26" s="2"/>
      <c r="Q26" s="2"/>
      <c r="R26" s="2"/>
      <c r="S26" s="2"/>
      <c r="T26" s="2"/>
      <c r="U26" s="2"/>
      <c r="V26" s="2"/>
      <c r="W26" s="2"/>
      <c r="X26" s="2"/>
      <c r="Y26" s="2"/>
      <c r="Z26" s="2"/>
    </row>
    <row r="27" spans="1:26" ht="14.25" customHeight="1" x14ac:dyDescent="0.3">
      <c r="A27" s="41"/>
      <c r="B27" s="38"/>
      <c r="C27" s="38" t="str">
        <f t="shared" si="0"/>
        <v/>
      </c>
      <c r="D27" s="39">
        <v>0</v>
      </c>
      <c r="E27" s="40">
        <f t="shared" si="1"/>
        <v>0</v>
      </c>
      <c r="F27" s="2"/>
      <c r="G27" s="2"/>
      <c r="H27" s="2"/>
      <c r="I27" s="2"/>
      <c r="J27" s="2"/>
      <c r="K27" s="2"/>
      <c r="L27" s="2"/>
      <c r="M27" s="2"/>
      <c r="N27" s="2"/>
      <c r="O27" s="2"/>
      <c r="P27" s="2"/>
      <c r="Q27" s="2"/>
      <c r="R27" s="2"/>
      <c r="S27" s="2"/>
      <c r="T27" s="2"/>
      <c r="U27" s="2"/>
      <c r="V27" s="2"/>
      <c r="W27" s="2"/>
      <c r="X27" s="2"/>
      <c r="Y27" s="2"/>
      <c r="Z27" s="2"/>
    </row>
    <row r="28" spans="1:26" ht="14.25" customHeight="1" x14ac:dyDescent="0.3">
      <c r="A28" s="41"/>
      <c r="B28" s="38"/>
      <c r="C28" s="38" t="str">
        <f t="shared" si="0"/>
        <v/>
      </c>
      <c r="D28" s="39">
        <v>0</v>
      </c>
      <c r="E28" s="40">
        <f t="shared" si="1"/>
        <v>0</v>
      </c>
      <c r="F28" s="2"/>
      <c r="G28" s="42"/>
      <c r="H28" s="2"/>
      <c r="I28" s="2"/>
      <c r="J28" s="2"/>
      <c r="K28" s="2"/>
      <c r="L28" s="2"/>
      <c r="M28" s="2"/>
      <c r="N28" s="2"/>
      <c r="O28" s="2"/>
      <c r="P28" s="2"/>
      <c r="Q28" s="2"/>
      <c r="R28" s="2"/>
      <c r="S28" s="2"/>
      <c r="T28" s="2"/>
      <c r="U28" s="2"/>
      <c r="V28" s="2"/>
      <c r="W28" s="2"/>
      <c r="X28" s="2"/>
      <c r="Y28" s="2"/>
      <c r="Z28" s="2"/>
    </row>
    <row r="29" spans="1:26" ht="14.25" customHeight="1" x14ac:dyDescent="0.3">
      <c r="A29" s="41"/>
      <c r="B29" s="38"/>
      <c r="C29" s="38" t="str">
        <f t="shared" si="0"/>
        <v/>
      </c>
      <c r="D29" s="39">
        <v>0</v>
      </c>
      <c r="E29" s="40">
        <f t="shared" si="1"/>
        <v>0</v>
      </c>
      <c r="F29" s="2"/>
      <c r="G29" s="2"/>
      <c r="H29" s="2"/>
      <c r="I29" s="2"/>
      <c r="J29" s="2"/>
      <c r="K29" s="2"/>
      <c r="L29" s="2"/>
      <c r="M29" s="2"/>
      <c r="N29" s="2"/>
      <c r="O29" s="2"/>
      <c r="P29" s="2"/>
      <c r="Q29" s="2"/>
      <c r="R29" s="2"/>
      <c r="S29" s="2"/>
      <c r="T29" s="2"/>
      <c r="U29" s="2"/>
      <c r="V29" s="2"/>
      <c r="W29" s="2"/>
      <c r="X29" s="2"/>
      <c r="Y29" s="2"/>
      <c r="Z29" s="2"/>
    </row>
    <row r="30" spans="1:26" ht="14.25" customHeight="1" x14ac:dyDescent="0.3">
      <c r="A30" s="41"/>
      <c r="B30" s="38"/>
      <c r="C30" s="38" t="str">
        <f t="shared" si="0"/>
        <v/>
      </c>
      <c r="D30" s="39">
        <v>0</v>
      </c>
      <c r="E30" s="40">
        <f t="shared" si="1"/>
        <v>0</v>
      </c>
      <c r="F30" s="2"/>
      <c r="G30" s="2"/>
      <c r="H30" s="2"/>
      <c r="I30" s="2"/>
      <c r="J30" s="2"/>
      <c r="K30" s="2"/>
      <c r="L30" s="2"/>
      <c r="M30" s="2"/>
      <c r="N30" s="2"/>
      <c r="O30" s="2"/>
      <c r="P30" s="2"/>
      <c r="Q30" s="2"/>
      <c r="R30" s="2"/>
      <c r="S30" s="2"/>
      <c r="T30" s="2"/>
      <c r="U30" s="2"/>
      <c r="V30" s="2"/>
      <c r="W30" s="2"/>
      <c r="X30" s="2"/>
      <c r="Y30" s="2"/>
      <c r="Z30" s="2"/>
    </row>
    <row r="31" spans="1:26" ht="14.25" customHeight="1" x14ac:dyDescent="0.3">
      <c r="A31" s="14" t="s">
        <v>106</v>
      </c>
      <c r="B31" s="43"/>
      <c r="C31" s="44"/>
      <c r="D31" s="44"/>
      <c r="E31" s="45">
        <f>SUM(E25:E30)</f>
        <v>0</v>
      </c>
      <c r="F31" s="2"/>
      <c r="G31" s="2"/>
      <c r="H31" s="2"/>
      <c r="I31" s="2"/>
      <c r="J31" s="2"/>
      <c r="K31" s="2"/>
      <c r="L31" s="2"/>
      <c r="M31" s="2"/>
      <c r="N31" s="2"/>
      <c r="O31" s="2"/>
      <c r="P31" s="2"/>
      <c r="Q31" s="2"/>
      <c r="R31" s="2"/>
      <c r="S31" s="2"/>
      <c r="T31" s="2"/>
      <c r="U31" s="2"/>
      <c r="V31" s="2"/>
      <c r="W31" s="2"/>
      <c r="X31" s="2"/>
      <c r="Y31" s="2"/>
      <c r="Z31" s="2"/>
    </row>
    <row r="32" spans="1:26" ht="14.25" customHeight="1" x14ac:dyDescent="0.3">
      <c r="A32" s="15"/>
      <c r="B32" s="46"/>
      <c r="C32" s="17"/>
      <c r="D32" s="17"/>
      <c r="E32" s="47"/>
      <c r="F32" s="2"/>
      <c r="G32" s="2"/>
      <c r="H32" s="2"/>
      <c r="I32" s="2"/>
      <c r="J32" s="2"/>
      <c r="K32" s="2"/>
      <c r="L32" s="2"/>
      <c r="M32" s="2"/>
      <c r="N32" s="2"/>
      <c r="O32" s="2"/>
      <c r="P32" s="2"/>
      <c r="Q32" s="2"/>
      <c r="R32" s="2"/>
      <c r="S32" s="2"/>
      <c r="T32" s="2"/>
      <c r="U32" s="2"/>
      <c r="V32" s="2"/>
      <c r="W32" s="2"/>
      <c r="X32" s="2"/>
      <c r="Y32" s="2"/>
      <c r="Z32" s="2"/>
    </row>
    <row r="33" spans="1:26" ht="14.25" customHeight="1" x14ac:dyDescent="0.3">
      <c r="A33" s="199" t="s">
        <v>68</v>
      </c>
      <c r="B33" s="200"/>
      <c r="C33" s="200"/>
      <c r="D33" s="200"/>
      <c r="E33" s="200"/>
      <c r="F33" s="2"/>
      <c r="G33" s="2"/>
      <c r="H33" s="2"/>
      <c r="I33" s="2"/>
      <c r="J33" s="2"/>
      <c r="K33" s="2"/>
      <c r="L33" s="2"/>
      <c r="M33" s="2"/>
      <c r="N33" s="2"/>
      <c r="O33" s="2"/>
      <c r="P33" s="2"/>
      <c r="Q33" s="2"/>
      <c r="R33" s="2"/>
      <c r="S33" s="2"/>
      <c r="T33" s="2"/>
      <c r="U33" s="2"/>
      <c r="V33" s="2"/>
      <c r="W33" s="2"/>
      <c r="X33" s="2"/>
      <c r="Y33" s="2"/>
      <c r="Z33" s="2"/>
    </row>
    <row r="34" spans="1:26" ht="2.25" customHeight="1" thickBot="1" x14ac:dyDescent="0.35">
      <c r="A34" s="135" t="s">
        <v>118</v>
      </c>
      <c r="B34" s="72" t="s">
        <v>69</v>
      </c>
      <c r="C34" s="72" t="s">
        <v>70</v>
      </c>
      <c r="D34" s="72" t="s">
        <v>71</v>
      </c>
      <c r="E34" s="73" t="s">
        <v>72</v>
      </c>
      <c r="F34" s="2"/>
      <c r="G34" s="2"/>
      <c r="H34" s="2"/>
      <c r="I34" s="2"/>
      <c r="J34" s="2"/>
      <c r="K34" s="2"/>
      <c r="L34" s="2"/>
      <c r="M34" s="2"/>
      <c r="N34" s="2"/>
      <c r="O34" s="2"/>
      <c r="P34" s="2"/>
      <c r="Q34" s="2"/>
      <c r="R34" s="2"/>
      <c r="S34" s="2"/>
      <c r="T34" s="2"/>
      <c r="U34" s="2"/>
      <c r="V34" s="2"/>
      <c r="W34" s="2"/>
      <c r="X34" s="2"/>
      <c r="Y34" s="2"/>
      <c r="Z34" s="2"/>
    </row>
    <row r="35" spans="1:26" ht="29.25" customHeight="1" thickBot="1" x14ac:dyDescent="0.35">
      <c r="A35" s="34" t="s">
        <v>73</v>
      </c>
      <c r="B35" s="34" t="s">
        <v>74</v>
      </c>
      <c r="C35" s="34" t="s">
        <v>116</v>
      </c>
      <c r="D35" s="35" t="s">
        <v>75</v>
      </c>
      <c r="E35" s="36" t="s">
        <v>66</v>
      </c>
      <c r="F35" s="2"/>
      <c r="G35" s="2"/>
      <c r="H35" s="2"/>
      <c r="I35" s="2"/>
      <c r="J35" s="2"/>
      <c r="K35" s="2"/>
      <c r="L35" s="2"/>
      <c r="M35" s="2"/>
      <c r="N35" s="2"/>
      <c r="O35" s="2"/>
      <c r="P35" s="2"/>
      <c r="Q35" s="2"/>
      <c r="R35" s="2"/>
      <c r="S35" s="2"/>
      <c r="T35" s="2"/>
      <c r="U35" s="2"/>
      <c r="V35" s="2"/>
      <c r="W35" s="2"/>
      <c r="X35" s="2"/>
      <c r="Y35" s="2"/>
      <c r="Z35" s="2"/>
    </row>
    <row r="36" spans="1:26" ht="14.25" customHeight="1" thickBot="1" x14ac:dyDescent="0.35">
      <c r="A36" s="37" t="s">
        <v>11</v>
      </c>
      <c r="B36" s="48"/>
      <c r="C36" s="23">
        <f>IFERROR(VLOOKUP(A36,'tabellari costi standard'!$A$15:$D$18,4,FALSE),"")</f>
        <v>27754</v>
      </c>
      <c r="D36" s="49"/>
      <c r="E36" s="40">
        <f>IFERROR(C36*D36*B36,0)</f>
        <v>0</v>
      </c>
      <c r="F36" s="2"/>
      <c r="G36" s="2"/>
      <c r="H36" s="2"/>
      <c r="I36" s="2"/>
      <c r="J36" s="2"/>
      <c r="K36" s="2"/>
      <c r="L36" s="2"/>
      <c r="M36" s="2"/>
      <c r="N36" s="2"/>
      <c r="O36" s="2"/>
      <c r="P36" s="2"/>
      <c r="Q36" s="2"/>
      <c r="R36" s="2"/>
      <c r="S36" s="2"/>
      <c r="T36" s="2"/>
      <c r="U36" s="2"/>
      <c r="V36" s="2"/>
      <c r="W36" s="2"/>
      <c r="X36" s="2"/>
      <c r="Y36" s="2"/>
      <c r="Z36" s="2"/>
    </row>
    <row r="37" spans="1:26" ht="14.25" customHeight="1" thickBot="1" x14ac:dyDescent="0.35">
      <c r="A37" s="37"/>
      <c r="B37" s="48">
        <v>0</v>
      </c>
      <c r="C37" s="23" t="str">
        <f>IFERROR(VLOOKUP(A37,'tabellari costi standard'!$A$15:$D$18,4,FALSE),"")</f>
        <v/>
      </c>
      <c r="D37" s="49">
        <v>0</v>
      </c>
      <c r="E37" s="40">
        <f t="shared" ref="E37:E41" si="2">IFERROR(C37*D37*B37,0)</f>
        <v>0</v>
      </c>
      <c r="F37" s="2"/>
      <c r="G37" s="2"/>
      <c r="H37" s="2"/>
      <c r="I37" s="2"/>
      <c r="J37" s="2"/>
      <c r="K37" s="2"/>
      <c r="L37" s="2"/>
      <c r="M37" s="2"/>
      <c r="N37" s="2"/>
      <c r="O37" s="2"/>
      <c r="P37" s="2"/>
      <c r="Q37" s="2"/>
      <c r="R37" s="2"/>
      <c r="S37" s="2"/>
      <c r="T37" s="2"/>
      <c r="U37" s="2"/>
      <c r="V37" s="2"/>
      <c r="W37" s="2"/>
      <c r="X37" s="2"/>
      <c r="Y37" s="2"/>
      <c r="Z37" s="2"/>
    </row>
    <row r="38" spans="1:26" ht="14.25" customHeight="1" thickBot="1" x14ac:dyDescent="0.35">
      <c r="A38" s="37"/>
      <c r="B38" s="48">
        <v>0</v>
      </c>
      <c r="C38" s="23" t="str">
        <f>IFERROR(VLOOKUP(A38,'tabellari costi standard'!$A$15:$D$18,4,FALSE),"")</f>
        <v/>
      </c>
      <c r="D38" s="49">
        <v>0</v>
      </c>
      <c r="E38" s="40">
        <f t="shared" si="2"/>
        <v>0</v>
      </c>
      <c r="F38" s="2"/>
      <c r="G38" s="2"/>
      <c r="H38" s="2"/>
      <c r="I38" s="2"/>
      <c r="J38" s="2"/>
      <c r="K38" s="2"/>
      <c r="L38" s="2"/>
      <c r="M38" s="2"/>
      <c r="N38" s="2"/>
      <c r="O38" s="2"/>
      <c r="P38" s="2"/>
      <c r="Q38" s="2"/>
      <c r="R38" s="2"/>
      <c r="S38" s="2"/>
      <c r="T38" s="2"/>
      <c r="U38" s="2"/>
      <c r="V38" s="2"/>
      <c r="W38" s="2"/>
      <c r="X38" s="2"/>
      <c r="Y38" s="2"/>
      <c r="Z38" s="2"/>
    </row>
    <row r="39" spans="1:26" ht="14.25" customHeight="1" thickBot="1" x14ac:dyDescent="0.35">
      <c r="A39" s="37"/>
      <c r="B39" s="48">
        <v>0</v>
      </c>
      <c r="C39" s="23" t="str">
        <f>IFERROR(VLOOKUP(A39,'tabellari costi standard'!$A$15:$D$18,4,FALSE),"")</f>
        <v/>
      </c>
      <c r="D39" s="49">
        <v>0</v>
      </c>
      <c r="E39" s="40">
        <f t="shared" si="2"/>
        <v>0</v>
      </c>
      <c r="F39" s="2"/>
      <c r="G39" s="2"/>
      <c r="H39" s="2"/>
      <c r="I39" s="2"/>
      <c r="J39" s="2"/>
      <c r="K39" s="2"/>
      <c r="L39" s="2"/>
      <c r="M39" s="2"/>
      <c r="N39" s="2"/>
      <c r="O39" s="2"/>
      <c r="P39" s="2"/>
      <c r="Q39" s="2"/>
      <c r="R39" s="2"/>
      <c r="S39" s="2"/>
      <c r="T39" s="2"/>
      <c r="U39" s="2"/>
      <c r="V39" s="2"/>
      <c r="W39" s="2"/>
      <c r="X39" s="2"/>
      <c r="Y39" s="2"/>
      <c r="Z39" s="2"/>
    </row>
    <row r="40" spans="1:26" ht="14.25" customHeight="1" thickBot="1" x14ac:dyDescent="0.35">
      <c r="A40" s="37"/>
      <c r="B40" s="48">
        <v>0</v>
      </c>
      <c r="C40" s="23" t="str">
        <f>IFERROR(VLOOKUP(A40,'tabellari costi standard'!$A$15:$D$18,4,FALSE),"")</f>
        <v/>
      </c>
      <c r="D40" s="49">
        <v>0</v>
      </c>
      <c r="E40" s="40">
        <f t="shared" si="2"/>
        <v>0</v>
      </c>
      <c r="F40" s="2"/>
      <c r="G40" s="2"/>
      <c r="H40" s="2"/>
      <c r="I40" s="2"/>
      <c r="J40" s="2"/>
      <c r="K40" s="2"/>
      <c r="L40" s="2"/>
      <c r="M40" s="2"/>
      <c r="N40" s="2"/>
      <c r="O40" s="2"/>
      <c r="P40" s="2"/>
      <c r="Q40" s="2"/>
      <c r="R40" s="2"/>
      <c r="S40" s="2"/>
      <c r="T40" s="2"/>
      <c r="U40" s="2"/>
      <c r="V40" s="2"/>
      <c r="W40" s="2"/>
      <c r="X40" s="2"/>
      <c r="Y40" s="2"/>
      <c r="Z40" s="2"/>
    </row>
    <row r="41" spans="1:26" ht="14.25" customHeight="1" thickBot="1" x14ac:dyDescent="0.35">
      <c r="A41" s="75"/>
      <c r="B41" s="76">
        <v>0</v>
      </c>
      <c r="C41" s="23" t="str">
        <f>IFERROR(VLOOKUP(A41,'tabellari costi standard'!$A$15:$D$18,4,FALSE),"")</f>
        <v/>
      </c>
      <c r="D41" s="77">
        <v>0</v>
      </c>
      <c r="E41" s="40">
        <f t="shared" si="2"/>
        <v>0</v>
      </c>
      <c r="F41" s="2"/>
      <c r="G41" s="2"/>
      <c r="H41" s="2"/>
      <c r="I41" s="2"/>
      <c r="J41" s="2"/>
      <c r="K41" s="2"/>
      <c r="L41" s="2"/>
      <c r="M41" s="2"/>
      <c r="N41" s="2"/>
      <c r="O41" s="2"/>
      <c r="P41" s="2"/>
      <c r="Q41" s="2"/>
      <c r="R41" s="2"/>
      <c r="S41" s="2"/>
      <c r="T41" s="2"/>
      <c r="U41" s="2"/>
      <c r="V41" s="2"/>
      <c r="W41" s="2"/>
      <c r="X41" s="2"/>
      <c r="Y41" s="2"/>
      <c r="Z41" s="2"/>
    </row>
    <row r="42" spans="1:26" ht="14.25" customHeight="1" x14ac:dyDescent="0.3">
      <c r="A42" s="14" t="s">
        <v>117</v>
      </c>
      <c r="B42" s="43"/>
      <c r="C42" s="44"/>
      <c r="D42" s="44"/>
      <c r="E42" s="45">
        <f>SUM(E36:E41)</f>
        <v>0</v>
      </c>
      <c r="F42" s="2"/>
      <c r="G42" s="2"/>
      <c r="H42" s="2"/>
      <c r="I42" s="2"/>
      <c r="J42" s="2"/>
      <c r="K42" s="2"/>
      <c r="L42" s="2"/>
      <c r="M42" s="2"/>
      <c r="N42" s="2"/>
      <c r="O42" s="2"/>
      <c r="P42" s="2"/>
      <c r="Q42" s="2"/>
      <c r="R42" s="2"/>
      <c r="S42" s="2"/>
      <c r="T42" s="2"/>
      <c r="U42" s="2"/>
      <c r="V42" s="2"/>
      <c r="W42" s="2"/>
      <c r="X42" s="2"/>
      <c r="Y42" s="2"/>
      <c r="Z42" s="2"/>
    </row>
    <row r="43" spans="1:26" s="124" customFormat="1" ht="36" customHeight="1" x14ac:dyDescent="0.3">
      <c r="A43" s="14"/>
      <c r="B43" s="136"/>
      <c r="C43" s="137"/>
      <c r="D43" s="137"/>
      <c r="E43" s="138"/>
      <c r="F43" s="139"/>
      <c r="G43" s="139"/>
      <c r="H43" s="139"/>
      <c r="I43" s="139"/>
      <c r="J43" s="139"/>
      <c r="K43" s="139"/>
      <c r="L43" s="139"/>
      <c r="M43" s="139"/>
      <c r="N43" s="139"/>
      <c r="O43" s="139"/>
      <c r="P43" s="139"/>
      <c r="Q43" s="139"/>
      <c r="R43" s="139"/>
      <c r="S43" s="139"/>
      <c r="T43" s="139"/>
      <c r="U43" s="139"/>
      <c r="V43" s="139"/>
      <c r="W43" s="139"/>
      <c r="X43" s="139"/>
      <c r="Y43" s="139"/>
      <c r="Z43" s="139"/>
    </row>
    <row r="44" spans="1:26" ht="36" customHeight="1" x14ac:dyDescent="0.3">
      <c r="A44" s="180" t="s">
        <v>86</v>
      </c>
      <c r="B44" s="164"/>
      <c r="C44" s="164"/>
      <c r="D44" s="164"/>
      <c r="E44" s="164"/>
      <c r="F44" s="165"/>
      <c r="G44" s="2"/>
      <c r="H44" s="2"/>
      <c r="I44" s="2"/>
      <c r="J44" s="2"/>
      <c r="K44" s="2"/>
      <c r="L44" s="2"/>
      <c r="M44" s="2"/>
      <c r="N44" s="2"/>
      <c r="O44" s="2"/>
      <c r="P44" s="2"/>
      <c r="Q44" s="2"/>
      <c r="R44" s="2"/>
      <c r="S44" s="2"/>
      <c r="T44" s="2"/>
      <c r="U44" s="2"/>
      <c r="V44" s="2"/>
      <c r="W44" s="2"/>
      <c r="X44" s="2"/>
      <c r="Y44" s="2"/>
      <c r="Z44" s="2"/>
    </row>
    <row r="45" spans="1:26" ht="14.25" customHeight="1" x14ac:dyDescent="0.3">
      <c r="A45" s="183" t="s">
        <v>62</v>
      </c>
      <c r="B45" s="164"/>
      <c r="C45" s="164"/>
      <c r="D45" s="164"/>
      <c r="E45" s="164"/>
      <c r="F45" s="165"/>
      <c r="G45" s="2"/>
      <c r="H45" s="2"/>
      <c r="I45" s="2"/>
      <c r="J45" s="2"/>
      <c r="K45" s="2"/>
      <c r="L45" s="2"/>
      <c r="M45" s="2"/>
      <c r="N45" s="2"/>
      <c r="O45" s="2"/>
      <c r="P45" s="2"/>
      <c r="Q45" s="2"/>
      <c r="R45" s="2"/>
      <c r="S45" s="2"/>
      <c r="T45" s="2"/>
      <c r="U45" s="2"/>
      <c r="V45" s="2"/>
      <c r="W45" s="2"/>
      <c r="X45" s="2"/>
      <c r="Y45" s="2"/>
      <c r="Z45" s="2"/>
    </row>
    <row r="46" spans="1:26" ht="57" customHeight="1" x14ac:dyDescent="0.3">
      <c r="A46" s="50" t="s">
        <v>77</v>
      </c>
      <c r="B46" s="51" t="s">
        <v>78</v>
      </c>
      <c r="C46" s="50" t="s">
        <v>79</v>
      </c>
      <c r="D46" s="50" t="s">
        <v>80</v>
      </c>
      <c r="E46" s="50" t="s">
        <v>81</v>
      </c>
      <c r="F46" s="51" t="s">
        <v>82</v>
      </c>
      <c r="G46" s="2"/>
      <c r="H46" s="2"/>
      <c r="I46" s="2"/>
      <c r="J46" s="2"/>
      <c r="K46" s="2"/>
      <c r="L46" s="2"/>
      <c r="M46" s="2"/>
      <c r="N46" s="2"/>
      <c r="O46" s="2"/>
      <c r="P46" s="2"/>
      <c r="Q46" s="2"/>
      <c r="R46" s="2"/>
      <c r="S46" s="2"/>
      <c r="T46" s="2"/>
      <c r="U46" s="2"/>
      <c r="V46" s="2"/>
      <c r="W46" s="2"/>
      <c r="X46" s="2"/>
      <c r="Y46" s="2"/>
      <c r="Z46" s="2"/>
    </row>
    <row r="47" spans="1:26" ht="14.25" customHeight="1" x14ac:dyDescent="0.3">
      <c r="A47" s="48"/>
      <c r="B47" s="48">
        <v>0</v>
      </c>
      <c r="C47" s="52">
        <v>36</v>
      </c>
      <c r="D47" s="49"/>
      <c r="E47" s="49"/>
      <c r="F47" s="53">
        <f>+(B47/C47*D47)*E47%</f>
        <v>0</v>
      </c>
      <c r="G47" s="2"/>
      <c r="H47" s="2"/>
      <c r="I47" s="2"/>
      <c r="J47" s="2"/>
      <c r="K47" s="2"/>
      <c r="L47" s="2"/>
      <c r="M47" s="2"/>
      <c r="N47" s="2"/>
      <c r="O47" s="2"/>
      <c r="P47" s="2"/>
      <c r="Q47" s="2"/>
      <c r="R47" s="2"/>
      <c r="S47" s="2"/>
      <c r="T47" s="2"/>
      <c r="U47" s="2"/>
      <c r="V47" s="2"/>
      <c r="W47" s="2"/>
      <c r="X47" s="2"/>
      <c r="Y47" s="2"/>
      <c r="Z47" s="2"/>
    </row>
    <row r="48" spans="1:26" ht="14.25" customHeight="1" x14ac:dyDescent="0.3">
      <c r="A48" s="48"/>
      <c r="B48" s="48">
        <v>0</v>
      </c>
      <c r="C48" s="52">
        <v>36</v>
      </c>
      <c r="D48" s="49"/>
      <c r="E48" s="49"/>
      <c r="F48" s="53">
        <f>+(B48/C48*D48)*E48%</f>
        <v>0</v>
      </c>
      <c r="G48" s="2"/>
      <c r="H48" s="2"/>
      <c r="I48" s="2"/>
      <c r="J48" s="2"/>
      <c r="K48" s="2"/>
      <c r="L48" s="2"/>
      <c r="M48" s="2"/>
      <c r="N48" s="2"/>
      <c r="O48" s="2"/>
      <c r="P48" s="2"/>
      <c r="Q48" s="2"/>
      <c r="R48" s="2"/>
      <c r="S48" s="2"/>
      <c r="T48" s="2"/>
      <c r="U48" s="2"/>
      <c r="V48" s="2"/>
      <c r="W48" s="2"/>
      <c r="X48" s="2"/>
      <c r="Y48" s="2"/>
      <c r="Z48" s="2"/>
    </row>
    <row r="49" spans="1:26" ht="14.25" customHeight="1" x14ac:dyDescent="0.3">
      <c r="A49" s="48"/>
      <c r="B49" s="48">
        <v>0</v>
      </c>
      <c r="C49" s="52">
        <v>36</v>
      </c>
      <c r="D49" s="49"/>
      <c r="E49" s="49"/>
      <c r="F49" s="53">
        <f>+(B49/C49*D49)*E49%</f>
        <v>0</v>
      </c>
      <c r="G49" s="2"/>
      <c r="H49" s="2"/>
      <c r="I49" s="2"/>
      <c r="J49" s="2"/>
      <c r="K49" s="2"/>
      <c r="L49" s="2"/>
      <c r="M49" s="2"/>
      <c r="N49" s="2"/>
      <c r="O49" s="2"/>
      <c r="P49" s="2"/>
      <c r="Q49" s="2"/>
      <c r="R49" s="2"/>
      <c r="S49" s="2"/>
      <c r="T49" s="2"/>
      <c r="U49" s="2"/>
      <c r="V49" s="2"/>
      <c r="W49" s="2"/>
      <c r="X49" s="2"/>
      <c r="Y49" s="2"/>
      <c r="Z49" s="2"/>
    </row>
    <row r="50" spans="1:26" ht="14.25" customHeight="1" x14ac:dyDescent="0.3">
      <c r="A50" s="48"/>
      <c r="B50" s="48">
        <v>0</v>
      </c>
      <c r="C50" s="52">
        <v>36</v>
      </c>
      <c r="D50" s="49"/>
      <c r="E50" s="49"/>
      <c r="F50" s="53">
        <f>+(B50/C50*D50)*E50%</f>
        <v>0</v>
      </c>
      <c r="G50" s="2"/>
      <c r="H50" s="2"/>
      <c r="I50" s="2"/>
      <c r="J50" s="2"/>
      <c r="K50" s="2"/>
      <c r="L50" s="2"/>
      <c r="M50" s="2"/>
      <c r="N50" s="2"/>
      <c r="O50" s="2"/>
      <c r="P50" s="2"/>
      <c r="Q50" s="2"/>
      <c r="R50" s="2"/>
      <c r="S50" s="2"/>
      <c r="T50" s="2"/>
      <c r="U50" s="2"/>
      <c r="V50" s="2"/>
      <c r="W50" s="2"/>
      <c r="X50" s="2"/>
      <c r="Y50" s="2"/>
      <c r="Z50" s="2"/>
    </row>
    <row r="51" spans="1:26" ht="14.25" customHeight="1" x14ac:dyDescent="0.3">
      <c r="A51" s="48"/>
      <c r="B51" s="48">
        <v>0</v>
      </c>
      <c r="C51" s="52">
        <v>36</v>
      </c>
      <c r="D51" s="49"/>
      <c r="E51" s="49"/>
      <c r="F51" s="53">
        <f>+(B51/C51*D51)*E51%</f>
        <v>0</v>
      </c>
      <c r="G51" s="2"/>
      <c r="H51" s="2"/>
      <c r="I51" s="2"/>
      <c r="J51" s="2"/>
      <c r="K51" s="2"/>
      <c r="L51" s="2"/>
      <c r="M51" s="2"/>
      <c r="N51" s="2"/>
      <c r="O51" s="2"/>
      <c r="P51" s="2"/>
      <c r="Q51" s="2"/>
      <c r="R51" s="2"/>
      <c r="S51" s="2"/>
      <c r="T51" s="2"/>
      <c r="U51" s="2"/>
      <c r="V51" s="2"/>
      <c r="W51" s="2"/>
      <c r="X51" s="2"/>
      <c r="Y51" s="2"/>
      <c r="Z51" s="2"/>
    </row>
    <row r="52" spans="1:26" ht="14.25" customHeight="1" x14ac:dyDescent="0.3">
      <c r="A52" s="54" t="s">
        <v>30</v>
      </c>
      <c r="B52" s="55">
        <f>SUM(B47:B51)</f>
        <v>0</v>
      </c>
      <c r="C52" s="56"/>
      <c r="D52" s="56"/>
      <c r="E52" s="56"/>
      <c r="F52" s="57">
        <f>SUM(F47:F51)</f>
        <v>0</v>
      </c>
      <c r="G52" s="2"/>
      <c r="H52" s="2"/>
      <c r="I52" s="2"/>
      <c r="J52" s="2"/>
      <c r="K52" s="2"/>
      <c r="L52" s="2"/>
      <c r="M52" s="2"/>
      <c r="N52" s="2"/>
      <c r="O52" s="2"/>
      <c r="P52" s="2"/>
      <c r="Q52" s="2"/>
      <c r="R52" s="2"/>
      <c r="S52" s="2"/>
      <c r="T52" s="2"/>
      <c r="U52" s="2"/>
      <c r="V52" s="2"/>
      <c r="W52" s="2"/>
      <c r="X52" s="2"/>
      <c r="Y52" s="2"/>
      <c r="Z52" s="2"/>
    </row>
    <row r="53" spans="1:26" ht="14.25" customHeight="1" x14ac:dyDescent="0.3">
      <c r="A53" s="58"/>
      <c r="B53" s="58"/>
      <c r="C53" s="59"/>
      <c r="D53" s="59"/>
      <c r="E53" s="59"/>
      <c r="F53" s="58"/>
      <c r="G53" s="2"/>
      <c r="H53" s="2"/>
      <c r="I53" s="2"/>
      <c r="J53" s="2"/>
      <c r="K53" s="2"/>
      <c r="L53" s="2"/>
      <c r="M53" s="2"/>
      <c r="N53" s="2"/>
      <c r="O53" s="2"/>
      <c r="P53" s="2"/>
      <c r="Q53" s="2"/>
      <c r="R53" s="2"/>
      <c r="S53" s="2"/>
      <c r="T53" s="2"/>
      <c r="U53" s="2"/>
      <c r="V53" s="2"/>
      <c r="W53" s="2"/>
      <c r="X53" s="2"/>
      <c r="Y53" s="2"/>
      <c r="Z53" s="2"/>
    </row>
    <row r="54" spans="1:26" ht="14.25" customHeight="1" x14ac:dyDescent="0.3">
      <c r="A54" s="60" t="s">
        <v>83</v>
      </c>
      <c r="B54" s="58"/>
      <c r="C54" s="59"/>
      <c r="D54" s="59"/>
      <c r="E54" s="59"/>
      <c r="F54" s="58"/>
      <c r="G54" s="2"/>
      <c r="H54" s="2"/>
      <c r="I54" s="2"/>
      <c r="J54" s="2"/>
      <c r="K54" s="2"/>
      <c r="L54" s="2"/>
      <c r="M54" s="2"/>
      <c r="N54" s="2"/>
      <c r="O54" s="2"/>
      <c r="P54" s="2"/>
      <c r="Q54" s="2"/>
      <c r="R54" s="2"/>
      <c r="S54" s="2"/>
      <c r="T54" s="2"/>
      <c r="U54" s="2"/>
      <c r="V54" s="2"/>
      <c r="W54" s="2"/>
      <c r="X54" s="2"/>
      <c r="Y54" s="2"/>
      <c r="Z54" s="2"/>
    </row>
    <row r="55" spans="1:26" ht="30" customHeight="1" x14ac:dyDescent="0.3">
      <c r="A55" s="163" t="s">
        <v>84</v>
      </c>
      <c r="B55" s="164"/>
      <c r="C55" s="164"/>
      <c r="D55" s="164"/>
      <c r="E55" s="164"/>
      <c r="F55" s="165"/>
      <c r="G55" s="2"/>
      <c r="H55" s="2"/>
      <c r="I55" s="2"/>
      <c r="J55" s="2"/>
      <c r="K55" s="2"/>
      <c r="L55" s="2"/>
      <c r="M55" s="2"/>
      <c r="N55" s="2"/>
      <c r="O55" s="2"/>
      <c r="P55" s="2"/>
      <c r="Q55" s="2"/>
      <c r="R55" s="2"/>
      <c r="S55" s="2"/>
      <c r="T55" s="2"/>
      <c r="U55" s="2"/>
      <c r="V55" s="2"/>
      <c r="W55" s="2"/>
      <c r="X55" s="2"/>
      <c r="Y55" s="2"/>
      <c r="Z55" s="2"/>
    </row>
    <row r="56" spans="1:26" ht="14.25" customHeight="1" x14ac:dyDescent="0.3">
      <c r="A56" s="61"/>
      <c r="B56" s="61"/>
      <c r="C56" s="17"/>
      <c r="D56" s="17"/>
      <c r="E56" s="17"/>
      <c r="F56" s="61"/>
      <c r="G56" s="2"/>
      <c r="H56" s="2"/>
      <c r="I56" s="2"/>
      <c r="J56" s="2"/>
      <c r="K56" s="2"/>
      <c r="L56" s="2"/>
      <c r="M56" s="2"/>
      <c r="N56" s="2"/>
      <c r="O56" s="2"/>
      <c r="P56" s="2"/>
      <c r="Q56" s="2"/>
      <c r="R56" s="2"/>
      <c r="S56" s="2"/>
      <c r="T56" s="2"/>
      <c r="U56" s="2"/>
      <c r="V56" s="2"/>
      <c r="W56" s="2"/>
      <c r="X56" s="2"/>
      <c r="Y56" s="2"/>
      <c r="Z56" s="2"/>
    </row>
    <row r="57" spans="1:26" ht="39" customHeight="1" x14ac:dyDescent="0.3">
      <c r="A57" s="163" t="s">
        <v>85</v>
      </c>
      <c r="B57" s="164"/>
      <c r="C57" s="164"/>
      <c r="D57" s="164"/>
      <c r="E57" s="164"/>
      <c r="F57" s="165"/>
      <c r="G57" s="2"/>
      <c r="H57" s="2"/>
      <c r="I57" s="2"/>
      <c r="J57" s="2"/>
      <c r="K57" s="2"/>
      <c r="L57" s="2"/>
      <c r="M57" s="2"/>
      <c r="N57" s="2"/>
      <c r="O57" s="2"/>
      <c r="P57" s="2"/>
      <c r="Q57" s="2"/>
      <c r="R57" s="2"/>
      <c r="S57" s="2"/>
      <c r="T57" s="2"/>
      <c r="U57" s="2"/>
      <c r="V57" s="2"/>
      <c r="W57" s="2"/>
      <c r="X57" s="2"/>
      <c r="Y57" s="2"/>
      <c r="Z57" s="2"/>
    </row>
    <row r="58" spans="1:26" ht="14.2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3">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32">
    <mergeCell ref="A45:F45"/>
    <mergeCell ref="F12:H12"/>
    <mergeCell ref="F9:H10"/>
    <mergeCell ref="F15:H15"/>
    <mergeCell ref="B2:E2"/>
    <mergeCell ref="A8:E8"/>
    <mergeCell ref="C15:E15"/>
    <mergeCell ref="F11:H11"/>
    <mergeCell ref="F16:H16"/>
    <mergeCell ref="C14:E14"/>
    <mergeCell ref="A9:A10"/>
    <mergeCell ref="A33:E33"/>
    <mergeCell ref="A23:E23"/>
    <mergeCell ref="A6:E6"/>
    <mergeCell ref="A22:E22"/>
    <mergeCell ref="A18:B18"/>
    <mergeCell ref="A55:F55"/>
    <mergeCell ref="C12:E12"/>
    <mergeCell ref="A57:F57"/>
    <mergeCell ref="C11:E11"/>
    <mergeCell ref="F2:H8"/>
    <mergeCell ref="B4:E4"/>
    <mergeCell ref="F13:H13"/>
    <mergeCell ref="A7:E7"/>
    <mergeCell ref="B3:E3"/>
    <mergeCell ref="B9:B10"/>
    <mergeCell ref="C13:E13"/>
    <mergeCell ref="F14:H14"/>
    <mergeCell ref="A44:F44"/>
    <mergeCell ref="C17:E17"/>
    <mergeCell ref="C9:E10"/>
    <mergeCell ref="C16:E16"/>
  </mergeCells>
  <dataValidations count="1">
    <dataValidation type="list" allowBlank="1" errorTitle="Valore non valido" error="Seleziona una voce dal menu a tendina." promptTitle="Seleziona figura A.2.1" prompt="Scegli una figura da reclutare dalla lista." sqref="A36:A41" xr:uid="{EEEDA1F4-D582-4B14-A67C-5D44E5D83657}">
      <formula1>"BORSA DI DOTTORATO,CONTRATTO DI RICERCA,INCARICO POST DOC,INCARICO DI RICERCA"</formula1>
    </dataValidation>
  </dataValidations>
  <pageMargins left="0.7" right="0.7" top="0.75" bottom="0.75" header="0" footer="0"/>
  <pageSetup orientation="landscape"/>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4DC7836A-3303-47E6-9800-B7CBBAF993B7}">
          <x14:formula1>
            <xm:f>'tabellari costi standard'!$A$6:$A$8</xm:f>
          </x14:formula1>
          <xm:sqref>B25:B30</xm:sqref>
        </x14:dataValidation>
        <x14:dataValidation type="list" allowBlank="1" showInputMessage="1" showErrorMessage="1" xr:uid="{277DC618-9C69-48BE-AEF6-B7E6483F0281}">
          <x14:formula1>
            <xm:f>'tabellari costi standard'!$B$6:$B$8</xm:f>
          </x14:formula1>
          <xm:sqref>C25:C30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1"/>
  <sheetViews>
    <sheetView topLeftCell="A29" workbookViewId="0">
      <selection activeCell="B12" sqref="B12"/>
    </sheetView>
  </sheetViews>
  <sheetFormatPr defaultColWidth="14.44140625" defaultRowHeight="15" customHeight="1" x14ac:dyDescent="0.3"/>
  <cols>
    <col min="1" max="1" width="60.88671875" bestFit="1" customWidth="1"/>
    <col min="2" max="2" width="21.88671875" customWidth="1"/>
    <col min="3" max="3" width="29.44140625" customWidth="1"/>
    <col min="4" max="5" width="13.5546875" customWidth="1"/>
    <col min="6" max="6" width="20.109375" customWidth="1"/>
    <col min="7" max="8" width="7.5546875" customWidth="1"/>
    <col min="9" max="26" width="12.5546875" customWidth="1"/>
  </cols>
  <sheetData>
    <row r="1" spans="1:26" ht="14.4" x14ac:dyDescent="0.3">
      <c r="A1" s="2"/>
      <c r="B1" s="2"/>
      <c r="C1" s="13"/>
      <c r="D1" s="13"/>
      <c r="E1" s="13"/>
      <c r="F1" s="2"/>
      <c r="G1" s="2"/>
      <c r="H1" s="2"/>
      <c r="I1" s="2"/>
      <c r="J1" s="2"/>
      <c r="K1" s="2"/>
      <c r="L1" s="2"/>
      <c r="M1" s="2"/>
      <c r="N1" s="2"/>
      <c r="O1" s="2"/>
      <c r="P1" s="2"/>
      <c r="Q1" s="2"/>
      <c r="R1" s="2"/>
      <c r="S1" s="2"/>
      <c r="T1" s="2"/>
      <c r="U1" s="2"/>
      <c r="V1" s="2"/>
      <c r="W1" s="2"/>
      <c r="X1" s="2"/>
      <c r="Y1" s="2"/>
      <c r="Z1" s="2"/>
    </row>
    <row r="2" spans="1:26" ht="15" customHeight="1" thickBot="1" x14ac:dyDescent="0.35">
      <c r="A2" s="14" t="s">
        <v>42</v>
      </c>
      <c r="B2" s="190" t="s">
        <v>43</v>
      </c>
      <c r="C2" s="164"/>
      <c r="D2" s="164"/>
      <c r="E2" s="165"/>
      <c r="F2" s="171" t="s">
        <v>41</v>
      </c>
      <c r="G2" s="149"/>
      <c r="H2" s="149"/>
      <c r="I2" s="2"/>
      <c r="J2" s="2"/>
      <c r="K2" s="2"/>
      <c r="L2" s="2"/>
      <c r="M2" s="2"/>
      <c r="N2" s="2"/>
      <c r="O2" s="2"/>
      <c r="P2" s="2"/>
      <c r="Q2" s="2"/>
      <c r="R2" s="2"/>
      <c r="S2" s="2"/>
      <c r="T2" s="2"/>
      <c r="U2" s="2"/>
      <c r="V2" s="2"/>
      <c r="W2" s="2"/>
      <c r="X2" s="2"/>
      <c r="Y2" s="2"/>
      <c r="Z2" s="2"/>
    </row>
    <row r="3" spans="1:26" ht="14.4" x14ac:dyDescent="0.3">
      <c r="A3" s="14" t="s">
        <v>44</v>
      </c>
      <c r="B3" s="173"/>
      <c r="C3" s="164"/>
      <c r="D3" s="164"/>
      <c r="E3" s="165"/>
      <c r="F3" s="149"/>
      <c r="G3" s="149"/>
      <c r="H3" s="149"/>
      <c r="I3" s="2"/>
      <c r="J3" s="2"/>
      <c r="K3" s="2"/>
      <c r="L3" s="2"/>
      <c r="M3" s="2"/>
      <c r="N3" s="2"/>
      <c r="O3" s="2"/>
      <c r="P3" s="2"/>
      <c r="Q3" s="2"/>
      <c r="R3" s="2"/>
      <c r="S3" s="2"/>
      <c r="T3" s="2"/>
      <c r="U3" s="2"/>
      <c r="V3" s="2"/>
      <c r="W3" s="2"/>
      <c r="X3" s="2"/>
      <c r="Y3" s="2"/>
      <c r="Z3" s="2"/>
    </row>
    <row r="4" spans="1:26" ht="14.4" x14ac:dyDescent="0.3">
      <c r="A4" s="14" t="s">
        <v>45</v>
      </c>
      <c r="B4" s="173"/>
      <c r="C4" s="164"/>
      <c r="D4" s="164"/>
      <c r="E4" s="165"/>
      <c r="F4" s="149"/>
      <c r="G4" s="149"/>
      <c r="H4" s="149"/>
      <c r="I4" s="2"/>
      <c r="J4" s="2"/>
      <c r="K4" s="2"/>
      <c r="L4" s="2"/>
      <c r="M4" s="2"/>
      <c r="N4" s="2"/>
      <c r="O4" s="2"/>
      <c r="P4" s="2"/>
      <c r="Q4" s="2"/>
      <c r="R4" s="2"/>
      <c r="S4" s="2"/>
      <c r="T4" s="2"/>
      <c r="U4" s="2"/>
      <c r="V4" s="2"/>
      <c r="W4" s="2"/>
      <c r="X4" s="2"/>
      <c r="Y4" s="2"/>
      <c r="Z4" s="2"/>
    </row>
    <row r="5" spans="1:26" ht="14.4" x14ac:dyDescent="0.3">
      <c r="A5" s="15"/>
      <c r="B5" s="16"/>
      <c r="C5" s="17"/>
      <c r="D5" s="13"/>
      <c r="E5" s="13"/>
      <c r="F5" s="149"/>
      <c r="G5" s="149"/>
      <c r="H5" s="149"/>
      <c r="I5" s="2"/>
      <c r="J5" s="2"/>
      <c r="K5" s="2"/>
      <c r="L5" s="2"/>
      <c r="M5" s="2"/>
      <c r="N5" s="2"/>
      <c r="O5" s="2"/>
      <c r="P5" s="2"/>
      <c r="Q5" s="2"/>
      <c r="R5" s="2"/>
      <c r="S5" s="2"/>
      <c r="T5" s="2"/>
      <c r="U5" s="2"/>
      <c r="V5" s="2"/>
      <c r="W5" s="2"/>
      <c r="X5" s="2"/>
      <c r="Y5" s="2"/>
      <c r="Z5" s="2"/>
    </row>
    <row r="6" spans="1:26" ht="87.75" customHeight="1" thickBot="1" x14ac:dyDescent="0.35">
      <c r="A6" s="166" t="s">
        <v>46</v>
      </c>
      <c r="B6" s="149"/>
      <c r="C6" s="149"/>
      <c r="D6" s="149"/>
      <c r="E6" s="149"/>
      <c r="F6" s="149"/>
      <c r="G6" s="149"/>
      <c r="H6" s="149"/>
      <c r="I6" s="2"/>
      <c r="J6" s="2"/>
      <c r="K6" s="2"/>
      <c r="L6" s="2"/>
      <c r="M6" s="2"/>
      <c r="N6" s="2"/>
      <c r="O6" s="2"/>
      <c r="P6" s="2"/>
      <c r="Q6" s="2"/>
      <c r="R6" s="2"/>
      <c r="S6" s="2"/>
      <c r="T6" s="2"/>
      <c r="U6" s="2"/>
      <c r="V6" s="2"/>
      <c r="W6" s="2"/>
      <c r="X6" s="2"/>
      <c r="Y6" s="2"/>
      <c r="Z6" s="2"/>
    </row>
    <row r="7" spans="1:26" ht="15.75" customHeight="1" x14ac:dyDescent="0.3">
      <c r="A7" s="175" t="s">
        <v>47</v>
      </c>
      <c r="B7" s="176"/>
      <c r="C7" s="176"/>
      <c r="D7" s="176"/>
      <c r="E7" s="177"/>
      <c r="F7" s="149"/>
      <c r="G7" s="149"/>
      <c r="H7" s="149"/>
      <c r="I7" s="2"/>
      <c r="J7" s="2"/>
      <c r="K7" s="2"/>
      <c r="L7" s="2"/>
      <c r="M7" s="2"/>
      <c r="N7" s="2"/>
      <c r="O7" s="2"/>
      <c r="P7" s="2"/>
      <c r="Q7" s="2"/>
      <c r="R7" s="2"/>
      <c r="S7" s="2"/>
      <c r="T7" s="2"/>
      <c r="U7" s="2"/>
      <c r="V7" s="2"/>
      <c r="W7" s="2"/>
      <c r="X7" s="2"/>
      <c r="Y7" s="2"/>
      <c r="Z7" s="2"/>
    </row>
    <row r="8" spans="1:26" ht="69.75" customHeight="1" thickBot="1" x14ac:dyDescent="0.35">
      <c r="A8" s="191" t="s">
        <v>119</v>
      </c>
      <c r="B8" s="149"/>
      <c r="C8" s="149"/>
      <c r="D8" s="149"/>
      <c r="E8" s="192"/>
      <c r="F8" s="172"/>
      <c r="G8" s="172"/>
      <c r="H8" s="172"/>
      <c r="I8" s="2"/>
      <c r="J8" s="2"/>
      <c r="K8" s="2"/>
      <c r="L8" s="2"/>
      <c r="M8" s="2"/>
      <c r="N8" s="2"/>
      <c r="O8" s="2"/>
      <c r="P8" s="2"/>
      <c r="Q8" s="2"/>
      <c r="R8" s="2"/>
      <c r="S8" s="2"/>
      <c r="T8" s="2"/>
      <c r="U8" s="2"/>
      <c r="V8" s="2"/>
      <c r="W8" s="2"/>
      <c r="X8" s="2"/>
      <c r="Y8" s="2"/>
      <c r="Z8" s="2"/>
    </row>
    <row r="9" spans="1:26" ht="60.75" customHeight="1" thickBot="1" x14ac:dyDescent="0.35">
      <c r="A9" s="195" t="s">
        <v>48</v>
      </c>
      <c r="B9" s="181" t="s">
        <v>30</v>
      </c>
      <c r="C9" s="184" t="s">
        <v>108</v>
      </c>
      <c r="D9" s="176"/>
      <c r="E9" s="177"/>
      <c r="F9" s="196" t="s">
        <v>49</v>
      </c>
      <c r="G9" s="176"/>
      <c r="H9" s="177"/>
      <c r="I9" s="2"/>
      <c r="J9" s="2"/>
      <c r="K9" s="2"/>
      <c r="L9" s="2"/>
      <c r="M9" s="2"/>
      <c r="N9" s="2"/>
      <c r="O9" s="2"/>
      <c r="P9" s="2"/>
      <c r="Q9" s="2"/>
      <c r="R9" s="2"/>
      <c r="S9" s="2"/>
      <c r="T9" s="2"/>
      <c r="U9" s="2"/>
      <c r="V9" s="2"/>
      <c r="W9" s="2"/>
      <c r="X9" s="2"/>
      <c r="Y9" s="2"/>
      <c r="Z9" s="2"/>
    </row>
    <row r="10" spans="1:26" ht="60.75" customHeight="1" thickBot="1" x14ac:dyDescent="0.35">
      <c r="A10" s="185"/>
      <c r="B10" s="182"/>
      <c r="C10" s="185"/>
      <c r="D10" s="172"/>
      <c r="E10" s="186"/>
      <c r="F10" s="197"/>
      <c r="G10" s="149"/>
      <c r="H10" s="192"/>
      <c r="I10" s="2"/>
      <c r="J10" s="2"/>
      <c r="K10" s="2"/>
      <c r="L10" s="2"/>
      <c r="M10" s="2"/>
      <c r="N10" s="2"/>
      <c r="O10" s="2"/>
      <c r="P10" s="2"/>
      <c r="Q10" s="2"/>
      <c r="R10" s="2"/>
      <c r="S10" s="2"/>
      <c r="T10" s="2"/>
      <c r="U10" s="2"/>
      <c r="V10" s="2"/>
      <c r="W10" s="2"/>
      <c r="X10" s="2"/>
      <c r="Y10" s="2"/>
      <c r="Z10" s="2"/>
    </row>
    <row r="11" spans="1:26" ht="92.25" customHeight="1" x14ac:dyDescent="0.3">
      <c r="A11" s="19" t="s">
        <v>50</v>
      </c>
      <c r="B11" s="20">
        <f>IFERROR(E31,0)</f>
        <v>0</v>
      </c>
      <c r="C11" s="168" t="s">
        <v>51</v>
      </c>
      <c r="D11" s="169"/>
      <c r="E11" s="170"/>
      <c r="F11" s="174"/>
      <c r="G11" s="164"/>
      <c r="H11" s="165"/>
      <c r="I11" s="2"/>
      <c r="J11" s="2"/>
      <c r="K11" s="2"/>
      <c r="L11" s="2"/>
      <c r="M11" s="2"/>
      <c r="N11" s="2"/>
      <c r="O11" s="2"/>
      <c r="P11" s="2"/>
      <c r="Q11" s="2"/>
      <c r="R11" s="2"/>
      <c r="S11" s="2"/>
      <c r="T11" s="2"/>
      <c r="U11" s="2"/>
      <c r="V11" s="2"/>
      <c r="W11" s="2"/>
      <c r="X11" s="2"/>
      <c r="Y11" s="2"/>
      <c r="Z11" s="2"/>
    </row>
    <row r="12" spans="1:26" ht="292.5" customHeight="1" thickBot="1" x14ac:dyDescent="0.35">
      <c r="A12" s="21" t="s">
        <v>107</v>
      </c>
      <c r="B12" s="20">
        <f>IFERROR(E42,0)</f>
        <v>0</v>
      </c>
      <c r="C12" s="167" t="s">
        <v>52</v>
      </c>
      <c r="D12" s="164"/>
      <c r="E12" s="165"/>
      <c r="F12" s="174"/>
      <c r="G12" s="164"/>
      <c r="H12" s="165"/>
      <c r="I12" s="2"/>
      <c r="J12" s="2"/>
      <c r="K12" s="2"/>
      <c r="L12" s="2"/>
      <c r="M12" s="2"/>
      <c r="N12" s="2"/>
      <c r="O12" s="2"/>
      <c r="P12" s="2"/>
      <c r="Q12" s="2"/>
      <c r="R12" s="2"/>
      <c r="S12" s="2"/>
      <c r="T12" s="2"/>
      <c r="U12" s="2"/>
      <c r="V12" s="2"/>
      <c r="W12" s="2"/>
      <c r="X12" s="2"/>
      <c r="Y12" s="2"/>
      <c r="Z12" s="2"/>
    </row>
    <row r="13" spans="1:26" ht="60.75" customHeight="1" thickBot="1" x14ac:dyDescent="0.35">
      <c r="A13" s="21" t="s">
        <v>53</v>
      </c>
      <c r="B13" s="23">
        <f>(B12+B11)*0.45</f>
        <v>0</v>
      </c>
      <c r="C13" s="167" t="s">
        <v>54</v>
      </c>
      <c r="D13" s="164"/>
      <c r="E13" s="165"/>
      <c r="F13" s="174"/>
      <c r="G13" s="164"/>
      <c r="H13" s="165"/>
      <c r="I13" s="2"/>
      <c r="J13" s="2"/>
      <c r="K13" s="2"/>
      <c r="L13" s="2"/>
      <c r="M13" s="2"/>
      <c r="N13" s="2"/>
      <c r="O13" s="2"/>
      <c r="P13" s="2"/>
      <c r="Q13" s="2"/>
      <c r="R13" s="2"/>
      <c r="S13" s="2"/>
      <c r="T13" s="2"/>
      <c r="U13" s="2"/>
      <c r="V13" s="2"/>
      <c r="W13" s="2"/>
      <c r="X13" s="2"/>
      <c r="Y13" s="2"/>
      <c r="Z13" s="2"/>
    </row>
    <row r="14" spans="1:26" ht="113.25" customHeight="1" x14ac:dyDescent="0.3">
      <c r="A14" s="21" t="s">
        <v>55</v>
      </c>
      <c r="B14" s="20">
        <f>IFERROR(F52,0)</f>
        <v>0</v>
      </c>
      <c r="C14" s="167" t="s">
        <v>124</v>
      </c>
      <c r="D14" s="164"/>
      <c r="E14" s="165"/>
      <c r="F14" s="174"/>
      <c r="G14" s="164"/>
      <c r="H14" s="165"/>
      <c r="I14" s="2"/>
      <c r="J14" s="2"/>
      <c r="K14" s="2"/>
      <c r="L14" s="2"/>
      <c r="M14" s="2"/>
      <c r="N14" s="2"/>
      <c r="O14" s="2"/>
      <c r="P14" s="2"/>
      <c r="Q14" s="2"/>
      <c r="R14" s="2"/>
      <c r="S14" s="2"/>
      <c r="T14" s="2"/>
      <c r="U14" s="2"/>
      <c r="V14" s="2"/>
      <c r="W14" s="2"/>
      <c r="X14" s="2"/>
      <c r="Y14" s="2"/>
      <c r="Z14" s="2"/>
    </row>
    <row r="15" spans="1:26" ht="99.75" customHeight="1" x14ac:dyDescent="0.3">
      <c r="A15" s="21" t="s">
        <v>56</v>
      </c>
      <c r="B15" s="22"/>
      <c r="C15" s="167" t="s">
        <v>57</v>
      </c>
      <c r="D15" s="164"/>
      <c r="E15" s="165"/>
      <c r="F15" s="174"/>
      <c r="G15" s="164"/>
      <c r="H15" s="165"/>
      <c r="I15" s="2"/>
      <c r="J15" s="2"/>
      <c r="K15" s="2"/>
      <c r="L15" s="2"/>
      <c r="M15" s="2"/>
      <c r="N15" s="2"/>
      <c r="O15" s="2"/>
      <c r="P15" s="2"/>
      <c r="Q15" s="2"/>
      <c r="R15" s="2"/>
      <c r="S15" s="2"/>
      <c r="T15" s="2"/>
      <c r="U15" s="2"/>
      <c r="V15" s="2"/>
      <c r="W15" s="2"/>
      <c r="X15" s="2"/>
      <c r="Y15" s="2"/>
      <c r="Z15" s="2"/>
    </row>
    <row r="16" spans="1:26" ht="122.25" customHeight="1" thickBot="1" x14ac:dyDescent="0.35">
      <c r="A16" s="24" t="s">
        <v>58</v>
      </c>
      <c r="B16" s="22"/>
      <c r="C16" s="198" t="s">
        <v>114</v>
      </c>
      <c r="D16" s="164"/>
      <c r="E16" s="160"/>
      <c r="F16" s="174"/>
      <c r="G16" s="164"/>
      <c r="H16" s="165"/>
      <c r="I16" s="2"/>
      <c r="J16" s="2"/>
      <c r="K16" s="2"/>
      <c r="L16" s="2"/>
      <c r="M16" s="2"/>
      <c r="N16" s="2"/>
      <c r="O16" s="2"/>
      <c r="P16" s="2"/>
      <c r="Q16" s="2"/>
      <c r="R16" s="2"/>
      <c r="S16" s="2"/>
      <c r="T16" s="2"/>
      <c r="U16" s="2"/>
      <c r="V16" s="2"/>
      <c r="W16" s="2"/>
      <c r="X16" s="2"/>
      <c r="Y16" s="2"/>
      <c r="Z16" s="2"/>
    </row>
    <row r="17" spans="1:26" ht="15.75" customHeight="1" thickBot="1" x14ac:dyDescent="0.35">
      <c r="A17" s="25" t="s">
        <v>59</v>
      </c>
      <c r="B17" s="26">
        <f>IFERROR(SUM(B11:B16),0)</f>
        <v>0</v>
      </c>
      <c r="C17" s="178"/>
      <c r="D17" s="164"/>
      <c r="E17" s="160"/>
      <c r="F17" s="2"/>
      <c r="G17" s="2"/>
      <c r="H17" s="2"/>
      <c r="I17" s="2"/>
      <c r="J17" s="2"/>
      <c r="K17" s="2"/>
      <c r="L17" s="2"/>
      <c r="M17" s="2"/>
      <c r="N17" s="2"/>
      <c r="O17" s="2"/>
      <c r="P17" s="2"/>
      <c r="Q17" s="2"/>
      <c r="R17" s="2"/>
      <c r="S17" s="2"/>
      <c r="T17" s="2"/>
      <c r="U17" s="2"/>
      <c r="V17" s="2"/>
      <c r="W17" s="2"/>
      <c r="X17" s="2"/>
      <c r="Y17" s="2"/>
      <c r="Z17" s="2"/>
    </row>
    <row r="18" spans="1:26" ht="15.75" customHeight="1" x14ac:dyDescent="0.3">
      <c r="A18" s="179"/>
      <c r="B18" s="149"/>
      <c r="C18" s="27"/>
      <c r="D18" s="13"/>
      <c r="E18" s="28"/>
      <c r="F18" s="2"/>
      <c r="G18" s="2"/>
      <c r="H18" s="2"/>
      <c r="I18" s="2"/>
      <c r="J18" s="2"/>
      <c r="K18" s="2"/>
      <c r="L18" s="2"/>
      <c r="M18" s="2"/>
      <c r="N18" s="2"/>
      <c r="O18" s="2"/>
      <c r="P18" s="2"/>
      <c r="Q18" s="2"/>
      <c r="R18" s="2"/>
      <c r="S18" s="2"/>
      <c r="T18" s="2"/>
      <c r="U18" s="2"/>
      <c r="V18" s="2"/>
      <c r="W18" s="2"/>
      <c r="X18" s="2"/>
      <c r="Y18" s="2"/>
      <c r="Z18" s="2"/>
    </row>
    <row r="19" spans="1:26" ht="15.75" customHeight="1" x14ac:dyDescent="0.3">
      <c r="A19" s="29" t="s">
        <v>60</v>
      </c>
      <c r="B19" s="129">
        <f>B17-B11</f>
        <v>0</v>
      </c>
      <c r="C19" s="30"/>
      <c r="D19" s="31"/>
      <c r="E19" s="32"/>
      <c r="F19" s="2"/>
      <c r="G19" s="2"/>
      <c r="H19" s="2"/>
      <c r="I19" s="2"/>
      <c r="J19" s="2"/>
      <c r="K19" s="2"/>
      <c r="L19" s="2"/>
      <c r="M19" s="2"/>
      <c r="N19" s="2"/>
      <c r="O19" s="2"/>
      <c r="P19" s="2"/>
      <c r="Q19" s="2"/>
      <c r="R19" s="2"/>
      <c r="S19" s="2"/>
      <c r="T19" s="2"/>
      <c r="U19" s="2"/>
      <c r="V19" s="2"/>
      <c r="W19" s="2"/>
      <c r="X19" s="2"/>
      <c r="Y19" s="2"/>
      <c r="Z19" s="2"/>
    </row>
    <row r="20" spans="1:26" ht="14.4" x14ac:dyDescent="0.3">
      <c r="A20" s="2"/>
      <c r="B20" s="2"/>
      <c r="C20" s="13"/>
      <c r="D20" s="13"/>
      <c r="E20" s="13"/>
      <c r="F20" s="2"/>
      <c r="G20" s="2"/>
      <c r="H20" s="2"/>
      <c r="I20" s="2"/>
      <c r="J20" s="2"/>
      <c r="K20" s="2"/>
      <c r="L20" s="2"/>
      <c r="M20" s="2"/>
      <c r="N20" s="2"/>
      <c r="O20" s="2"/>
      <c r="P20" s="2"/>
      <c r="Q20" s="2"/>
      <c r="R20" s="2"/>
      <c r="S20" s="2"/>
      <c r="T20" s="2"/>
      <c r="U20" s="2"/>
      <c r="V20" s="2"/>
      <c r="W20" s="2"/>
      <c r="X20" s="2"/>
      <c r="Y20" s="2"/>
      <c r="Z20" s="2"/>
    </row>
    <row r="21" spans="1:26" ht="15.75" customHeight="1" thickBot="1" x14ac:dyDescent="0.35">
      <c r="A21" s="2"/>
      <c r="B21" s="2"/>
      <c r="C21" s="13"/>
      <c r="D21" s="13"/>
      <c r="E21" s="13"/>
      <c r="F21" s="2"/>
      <c r="G21" s="2"/>
      <c r="H21" s="2"/>
      <c r="I21" s="2"/>
      <c r="J21" s="2"/>
      <c r="K21" s="2"/>
      <c r="L21" s="2"/>
      <c r="M21" s="2"/>
      <c r="N21" s="2"/>
      <c r="O21" s="2"/>
      <c r="P21" s="2"/>
      <c r="Q21" s="2"/>
      <c r="R21" s="2"/>
      <c r="S21" s="2"/>
      <c r="T21" s="2"/>
      <c r="U21" s="2"/>
      <c r="V21" s="2"/>
      <c r="W21" s="2"/>
      <c r="X21" s="2"/>
      <c r="Y21" s="2"/>
      <c r="Z21" s="2"/>
    </row>
    <row r="22" spans="1:26" ht="14.4" customHeight="1" thickBot="1" x14ac:dyDescent="0.35">
      <c r="A22" s="193" t="s">
        <v>61</v>
      </c>
      <c r="B22" s="188"/>
      <c r="C22" s="188"/>
      <c r="D22" s="188"/>
      <c r="E22" s="194"/>
      <c r="F22" s="2"/>
      <c r="G22" s="2"/>
      <c r="H22" s="2"/>
      <c r="I22" s="2"/>
      <c r="J22" s="2"/>
      <c r="K22" s="2"/>
      <c r="L22" s="2"/>
      <c r="M22" s="2"/>
      <c r="N22" s="2"/>
      <c r="O22" s="2"/>
      <c r="P22" s="2"/>
      <c r="Q22" s="2"/>
      <c r="R22" s="2"/>
      <c r="S22" s="2"/>
      <c r="T22" s="2"/>
      <c r="U22" s="2"/>
      <c r="V22" s="2"/>
      <c r="W22" s="2"/>
      <c r="X22" s="2"/>
      <c r="Y22" s="2"/>
      <c r="Z22" s="2"/>
    </row>
    <row r="23" spans="1:26" ht="15.75" customHeight="1" thickBot="1" x14ac:dyDescent="0.35">
      <c r="A23" s="187" t="s">
        <v>62</v>
      </c>
      <c r="B23" s="188"/>
      <c r="C23" s="188"/>
      <c r="D23" s="188"/>
      <c r="E23" s="189"/>
      <c r="F23" s="2"/>
      <c r="G23" s="2"/>
      <c r="H23" s="2"/>
      <c r="I23" s="2"/>
      <c r="J23" s="2"/>
      <c r="K23" s="2"/>
      <c r="L23" s="2"/>
      <c r="M23" s="2"/>
      <c r="N23" s="2"/>
      <c r="O23" s="2"/>
      <c r="P23" s="2"/>
      <c r="Q23" s="2"/>
      <c r="R23" s="2"/>
      <c r="S23" s="2"/>
      <c r="T23" s="2"/>
      <c r="U23" s="2"/>
      <c r="V23" s="2"/>
      <c r="W23" s="2"/>
      <c r="X23" s="2"/>
      <c r="Y23" s="2"/>
      <c r="Z23" s="2"/>
    </row>
    <row r="24" spans="1:26" ht="45.75" customHeight="1" thickBot="1" x14ac:dyDescent="0.35">
      <c r="A24" s="33" t="s">
        <v>63</v>
      </c>
      <c r="B24" s="34" t="s">
        <v>115</v>
      </c>
      <c r="C24" s="34" t="s">
        <v>64</v>
      </c>
      <c r="D24" s="35" t="s">
        <v>65</v>
      </c>
      <c r="E24" s="36" t="s">
        <v>66</v>
      </c>
      <c r="F24" s="2"/>
      <c r="G24" s="2"/>
      <c r="H24" s="2"/>
      <c r="I24" s="2"/>
      <c r="J24" s="2"/>
      <c r="K24" s="2"/>
      <c r="L24" s="2"/>
      <c r="M24" s="2"/>
      <c r="N24" s="2"/>
      <c r="O24" s="2"/>
      <c r="P24" s="2"/>
      <c r="Q24" s="2"/>
      <c r="R24" s="2"/>
      <c r="S24" s="2"/>
      <c r="T24" s="2"/>
      <c r="U24" s="2"/>
      <c r="V24" s="2"/>
      <c r="W24" s="2"/>
      <c r="X24" s="2"/>
      <c r="Y24" s="2"/>
      <c r="Z24" s="2"/>
    </row>
    <row r="25" spans="1:26" ht="14.4" x14ac:dyDescent="0.3">
      <c r="A25" s="37" t="s">
        <v>67</v>
      </c>
      <c r="B25" s="38"/>
      <c r="C25" s="38" t="str">
        <f>IF(B25="PROFESSORE ORDINARIO",81,IF(B25="PROFESSORE ASSOCIATO",53,IF(B25="RU RTD",34,"")))</f>
        <v/>
      </c>
      <c r="D25" s="39">
        <f>300*3</f>
        <v>900</v>
      </c>
      <c r="E25" s="40">
        <f>IFERROR(D25*C25,0)</f>
        <v>0</v>
      </c>
      <c r="F25" s="2"/>
      <c r="G25" s="2"/>
      <c r="H25" s="2"/>
      <c r="I25" s="2"/>
      <c r="J25" s="2"/>
      <c r="K25" s="2"/>
      <c r="L25" s="2"/>
      <c r="M25" s="2"/>
      <c r="N25" s="2"/>
      <c r="O25" s="2"/>
      <c r="P25" s="2"/>
      <c r="Q25" s="2"/>
      <c r="R25" s="2"/>
      <c r="S25" s="2"/>
      <c r="T25" s="2"/>
      <c r="U25" s="2"/>
      <c r="V25" s="2"/>
      <c r="W25" s="2"/>
      <c r="X25" s="2"/>
      <c r="Y25" s="2"/>
      <c r="Z25" s="2"/>
    </row>
    <row r="26" spans="1:26" ht="14.4" x14ac:dyDescent="0.3">
      <c r="A26" s="37"/>
      <c r="B26" s="38"/>
      <c r="C26" s="38" t="str">
        <f t="shared" ref="C26:C30" si="0">IF(B26="PROFESSORE ORDINARIO",81,IF(B26="PROFESSORE ASSOCIATO",53,IF(B26="RU RTD",34,"")))</f>
        <v/>
      </c>
      <c r="D26" s="39">
        <v>0</v>
      </c>
      <c r="E26" s="40">
        <f t="shared" ref="E26:E30" si="1">IFERROR(D26*C26,0)</f>
        <v>0</v>
      </c>
      <c r="F26" s="2"/>
      <c r="G26" s="2"/>
      <c r="H26" s="2"/>
      <c r="I26" s="2"/>
      <c r="J26" s="2"/>
      <c r="K26" s="2"/>
      <c r="L26" s="2"/>
      <c r="M26" s="2"/>
      <c r="N26" s="2"/>
      <c r="O26" s="2"/>
      <c r="P26" s="2"/>
      <c r="Q26" s="2"/>
      <c r="R26" s="2"/>
      <c r="S26" s="2"/>
      <c r="T26" s="2"/>
      <c r="U26" s="2"/>
      <c r="V26" s="2"/>
      <c r="W26" s="2"/>
      <c r="X26" s="2"/>
      <c r="Y26" s="2"/>
      <c r="Z26" s="2"/>
    </row>
    <row r="27" spans="1:26" ht="14.4" x14ac:dyDescent="0.3">
      <c r="A27" s="41"/>
      <c r="B27" s="38"/>
      <c r="C27" s="38" t="str">
        <f t="shared" si="0"/>
        <v/>
      </c>
      <c r="D27" s="39">
        <v>0</v>
      </c>
      <c r="E27" s="40">
        <f t="shared" si="1"/>
        <v>0</v>
      </c>
      <c r="F27" s="2"/>
      <c r="G27" s="2"/>
      <c r="H27" s="2"/>
      <c r="I27" s="2"/>
      <c r="J27" s="2"/>
      <c r="K27" s="2"/>
      <c r="L27" s="2"/>
      <c r="M27" s="2"/>
      <c r="N27" s="2"/>
      <c r="O27" s="2"/>
      <c r="P27" s="2"/>
      <c r="Q27" s="2"/>
      <c r="R27" s="2"/>
      <c r="S27" s="2"/>
      <c r="T27" s="2"/>
      <c r="U27" s="2"/>
      <c r="V27" s="2"/>
      <c r="W27" s="2"/>
      <c r="X27" s="2"/>
      <c r="Y27" s="2"/>
      <c r="Z27" s="2"/>
    </row>
    <row r="28" spans="1:26" ht="14.4" x14ac:dyDescent="0.3">
      <c r="A28" s="41"/>
      <c r="B28" s="38"/>
      <c r="C28" s="38" t="str">
        <f t="shared" si="0"/>
        <v/>
      </c>
      <c r="D28" s="39">
        <v>0</v>
      </c>
      <c r="E28" s="40">
        <f t="shared" si="1"/>
        <v>0</v>
      </c>
      <c r="F28" s="2"/>
      <c r="G28" s="42"/>
      <c r="H28" s="2"/>
      <c r="I28" s="2"/>
      <c r="J28" s="2"/>
      <c r="K28" s="2"/>
      <c r="L28" s="2"/>
      <c r="M28" s="2"/>
      <c r="N28" s="2"/>
      <c r="O28" s="2"/>
      <c r="P28" s="2"/>
      <c r="Q28" s="2"/>
      <c r="R28" s="2"/>
      <c r="S28" s="2"/>
      <c r="T28" s="2"/>
      <c r="U28" s="2"/>
      <c r="V28" s="2"/>
      <c r="W28" s="2"/>
      <c r="X28" s="2"/>
      <c r="Y28" s="2"/>
      <c r="Z28" s="2"/>
    </row>
    <row r="29" spans="1:26" ht="14.4" x14ac:dyDescent="0.3">
      <c r="A29" s="41"/>
      <c r="B29" s="38"/>
      <c r="C29" s="38" t="str">
        <f t="shared" si="0"/>
        <v/>
      </c>
      <c r="D29" s="39">
        <v>0</v>
      </c>
      <c r="E29" s="40">
        <f t="shared" si="1"/>
        <v>0</v>
      </c>
      <c r="F29" s="2"/>
      <c r="G29" s="2"/>
      <c r="H29" s="2"/>
      <c r="I29" s="2"/>
      <c r="J29" s="2"/>
      <c r="K29" s="2"/>
      <c r="L29" s="2"/>
      <c r="M29" s="2"/>
      <c r="N29" s="2"/>
      <c r="O29" s="2"/>
      <c r="P29" s="2"/>
      <c r="Q29" s="2"/>
      <c r="R29" s="2"/>
      <c r="S29" s="2"/>
      <c r="T29" s="2"/>
      <c r="U29" s="2"/>
      <c r="V29" s="2"/>
      <c r="W29" s="2"/>
      <c r="X29" s="2"/>
      <c r="Y29" s="2"/>
      <c r="Z29" s="2"/>
    </row>
    <row r="30" spans="1:26" ht="14.4" x14ac:dyDescent="0.3">
      <c r="A30" s="41"/>
      <c r="B30" s="38"/>
      <c r="C30" s="38" t="str">
        <f t="shared" si="0"/>
        <v/>
      </c>
      <c r="D30" s="39">
        <v>0</v>
      </c>
      <c r="E30" s="40">
        <f t="shared" si="1"/>
        <v>0</v>
      </c>
      <c r="F30" s="2"/>
      <c r="G30" s="2"/>
      <c r="H30" s="2"/>
      <c r="I30" s="2"/>
      <c r="J30" s="2"/>
      <c r="K30" s="2"/>
      <c r="L30" s="2"/>
      <c r="M30" s="2"/>
      <c r="N30" s="2"/>
      <c r="O30" s="2"/>
      <c r="P30" s="2"/>
      <c r="Q30" s="2"/>
      <c r="R30" s="2"/>
      <c r="S30" s="2"/>
      <c r="T30" s="2"/>
      <c r="U30" s="2"/>
      <c r="V30" s="2"/>
      <c r="W30" s="2"/>
      <c r="X30" s="2"/>
      <c r="Y30" s="2"/>
      <c r="Z30" s="2"/>
    </row>
    <row r="31" spans="1:26" ht="14.4" x14ac:dyDescent="0.3">
      <c r="A31" s="14" t="s">
        <v>106</v>
      </c>
      <c r="B31" s="43"/>
      <c r="C31" s="44"/>
      <c r="D31" s="44"/>
      <c r="E31" s="45">
        <f>SUM(E25:E30)</f>
        <v>0</v>
      </c>
      <c r="F31" s="2"/>
      <c r="G31" s="2"/>
      <c r="H31" s="2"/>
      <c r="I31" s="2"/>
      <c r="J31" s="2"/>
      <c r="K31" s="2"/>
      <c r="L31" s="2"/>
      <c r="M31" s="2"/>
      <c r="N31" s="2"/>
      <c r="O31" s="2"/>
      <c r="P31" s="2"/>
      <c r="Q31" s="2"/>
      <c r="R31" s="2"/>
      <c r="S31" s="2"/>
      <c r="T31" s="2"/>
      <c r="U31" s="2"/>
      <c r="V31" s="2"/>
      <c r="W31" s="2"/>
      <c r="X31" s="2"/>
      <c r="Y31" s="2"/>
      <c r="Z31" s="2"/>
    </row>
    <row r="32" spans="1:26" ht="60.75" customHeight="1" x14ac:dyDescent="0.3">
      <c r="A32" s="15"/>
      <c r="B32" s="46"/>
      <c r="C32" s="17"/>
      <c r="D32" s="17"/>
      <c r="E32" s="47"/>
      <c r="F32" s="2"/>
      <c r="G32" s="2"/>
      <c r="H32" s="2"/>
      <c r="I32" s="2"/>
      <c r="J32" s="2"/>
      <c r="K32" s="2"/>
      <c r="L32" s="2"/>
      <c r="M32" s="2"/>
      <c r="N32" s="2"/>
      <c r="O32" s="2"/>
      <c r="P32" s="2"/>
      <c r="Q32" s="2"/>
      <c r="R32" s="2"/>
      <c r="S32" s="2"/>
      <c r="T32" s="2"/>
      <c r="U32" s="2"/>
      <c r="V32" s="2"/>
      <c r="W32" s="2"/>
      <c r="X32" s="2"/>
      <c r="Y32" s="2"/>
      <c r="Z32" s="2"/>
    </row>
    <row r="33" spans="1:26" ht="14.4" x14ac:dyDescent="0.3">
      <c r="A33" s="199" t="s">
        <v>68</v>
      </c>
      <c r="B33" s="200"/>
      <c r="C33" s="200"/>
      <c r="D33" s="200"/>
      <c r="E33" s="200"/>
      <c r="F33" s="2"/>
      <c r="G33" s="2"/>
      <c r="H33" s="2"/>
      <c r="I33" s="2"/>
      <c r="J33" s="2"/>
      <c r="K33" s="2"/>
      <c r="L33" s="2"/>
      <c r="M33" s="2"/>
      <c r="N33" s="2"/>
      <c r="O33" s="2"/>
      <c r="P33" s="2"/>
      <c r="Q33" s="2"/>
      <c r="R33" s="2"/>
      <c r="S33" s="2"/>
      <c r="T33" s="2"/>
      <c r="U33" s="2"/>
      <c r="V33" s="2"/>
      <c r="W33" s="2"/>
      <c r="X33" s="2"/>
      <c r="Y33" s="2"/>
      <c r="Z33" s="2"/>
    </row>
    <row r="34" spans="1:26" ht="2.25" customHeight="1" thickBot="1" x14ac:dyDescent="0.35">
      <c r="A34" s="135" t="s">
        <v>118</v>
      </c>
      <c r="B34" s="72" t="s">
        <v>69</v>
      </c>
      <c r="C34" s="72" t="s">
        <v>70</v>
      </c>
      <c r="D34" s="72" t="s">
        <v>71</v>
      </c>
      <c r="E34" s="73" t="s">
        <v>72</v>
      </c>
      <c r="F34" s="2"/>
      <c r="G34" s="2"/>
      <c r="H34" s="2"/>
      <c r="I34" s="2"/>
      <c r="J34" s="2"/>
      <c r="K34" s="2"/>
      <c r="L34" s="2"/>
      <c r="M34" s="2"/>
      <c r="N34" s="2"/>
      <c r="O34" s="2"/>
      <c r="P34" s="2"/>
      <c r="Q34" s="2"/>
      <c r="R34" s="2"/>
      <c r="S34" s="2"/>
      <c r="T34" s="2"/>
      <c r="U34" s="2"/>
      <c r="V34" s="2"/>
      <c r="W34" s="2"/>
      <c r="X34" s="2"/>
      <c r="Y34" s="2"/>
      <c r="Z34" s="2"/>
    </row>
    <row r="35" spans="1:26" ht="28.2" thickBot="1" x14ac:dyDescent="0.35">
      <c r="A35" s="34" t="s">
        <v>73</v>
      </c>
      <c r="B35" s="34" t="s">
        <v>74</v>
      </c>
      <c r="C35" s="34" t="s">
        <v>116</v>
      </c>
      <c r="D35" s="35" t="s">
        <v>75</v>
      </c>
      <c r="E35" s="36" t="s">
        <v>66</v>
      </c>
      <c r="F35" s="2"/>
      <c r="G35" s="2"/>
      <c r="H35" s="2"/>
      <c r="I35" s="2"/>
      <c r="J35" s="2"/>
      <c r="K35" s="2"/>
      <c r="L35" s="2"/>
      <c r="M35" s="2"/>
      <c r="N35" s="2"/>
      <c r="O35" s="2"/>
      <c r="P35" s="2"/>
      <c r="Q35" s="2"/>
      <c r="R35" s="2"/>
      <c r="S35" s="2"/>
      <c r="T35" s="2"/>
      <c r="U35" s="2"/>
      <c r="V35" s="2"/>
      <c r="W35" s="2"/>
      <c r="X35" s="2"/>
      <c r="Y35" s="2"/>
      <c r="Z35" s="2"/>
    </row>
    <row r="36" spans="1:26" ht="16.2" thickBot="1" x14ac:dyDescent="0.35">
      <c r="A36" s="37"/>
      <c r="B36" s="48"/>
      <c r="C36" s="23"/>
      <c r="D36" s="49"/>
      <c r="E36" s="40">
        <f>IFERROR(C36*D36*B36,0)</f>
        <v>0</v>
      </c>
      <c r="F36" s="2"/>
      <c r="G36" s="2"/>
      <c r="H36" s="2"/>
      <c r="I36" s="2"/>
      <c r="J36" s="2"/>
      <c r="K36" s="2"/>
      <c r="L36" s="2"/>
      <c r="M36" s="2"/>
      <c r="N36" s="2"/>
      <c r="O36" s="2"/>
      <c r="P36" s="2"/>
      <c r="Q36" s="2"/>
      <c r="R36" s="2"/>
      <c r="S36" s="2"/>
      <c r="T36" s="2"/>
      <c r="U36" s="2"/>
      <c r="V36" s="2"/>
      <c r="W36" s="2"/>
      <c r="X36" s="2"/>
      <c r="Y36" s="2"/>
      <c r="Z36" s="2"/>
    </row>
    <row r="37" spans="1:26" ht="16.2" thickBot="1" x14ac:dyDescent="0.35">
      <c r="A37" s="37"/>
      <c r="B37" s="48">
        <v>0</v>
      </c>
      <c r="C37" s="23" t="str">
        <f>IFERROR(VLOOKUP(A37,'tabellari costi standard'!$A$15:$D$18,4,FALSE),"")</f>
        <v/>
      </c>
      <c r="D37" s="49">
        <v>0</v>
      </c>
      <c r="E37" s="40">
        <f t="shared" ref="E37:E41" si="2">IFERROR(C37*D37*B37,0)</f>
        <v>0</v>
      </c>
      <c r="F37" s="2"/>
      <c r="G37" s="2"/>
      <c r="H37" s="2"/>
      <c r="I37" s="2"/>
      <c r="J37" s="2"/>
      <c r="K37" s="2"/>
      <c r="L37" s="2"/>
      <c r="M37" s="2"/>
      <c r="N37" s="2"/>
      <c r="O37" s="2"/>
      <c r="P37" s="2"/>
      <c r="Q37" s="2"/>
      <c r="R37" s="2"/>
      <c r="S37" s="2"/>
      <c r="T37" s="2"/>
      <c r="U37" s="2"/>
      <c r="V37" s="2"/>
      <c r="W37" s="2"/>
      <c r="X37" s="2"/>
      <c r="Y37" s="2"/>
      <c r="Z37" s="2"/>
    </row>
    <row r="38" spans="1:26" ht="16.2" thickBot="1" x14ac:dyDescent="0.35">
      <c r="A38" s="37"/>
      <c r="B38" s="48">
        <v>0</v>
      </c>
      <c r="C38" s="23" t="str">
        <f>IFERROR(VLOOKUP(A38,'tabellari costi standard'!$A$15:$D$18,4,FALSE),"")</f>
        <v/>
      </c>
      <c r="D38" s="49">
        <v>0</v>
      </c>
      <c r="E38" s="40">
        <f t="shared" si="2"/>
        <v>0</v>
      </c>
      <c r="F38" s="2"/>
      <c r="G38" s="2"/>
      <c r="H38" s="2"/>
      <c r="I38" s="2"/>
      <c r="J38" s="2"/>
      <c r="K38" s="2"/>
      <c r="L38" s="2"/>
      <c r="M38" s="2"/>
      <c r="N38" s="2"/>
      <c r="O38" s="2"/>
      <c r="P38" s="2"/>
      <c r="Q38" s="2"/>
      <c r="R38" s="2"/>
      <c r="S38" s="2"/>
      <c r="T38" s="2"/>
      <c r="U38" s="2"/>
      <c r="V38" s="2"/>
      <c r="W38" s="2"/>
      <c r="X38" s="2"/>
      <c r="Y38" s="2"/>
      <c r="Z38" s="2"/>
    </row>
    <row r="39" spans="1:26" ht="16.2" thickBot="1" x14ac:dyDescent="0.35">
      <c r="A39" s="37"/>
      <c r="B39" s="48">
        <v>0</v>
      </c>
      <c r="C39" s="23" t="str">
        <f>IFERROR(VLOOKUP(A39,'tabellari costi standard'!$A$15:$D$18,4,FALSE),"")</f>
        <v/>
      </c>
      <c r="D39" s="49">
        <v>0</v>
      </c>
      <c r="E39" s="40">
        <f t="shared" si="2"/>
        <v>0</v>
      </c>
      <c r="F39" s="2"/>
      <c r="G39" s="2"/>
      <c r="H39" s="2"/>
      <c r="I39" s="2"/>
      <c r="J39" s="2"/>
      <c r="K39" s="2"/>
      <c r="L39" s="2"/>
      <c r="M39" s="2"/>
      <c r="N39" s="2"/>
      <c r="O39" s="2"/>
      <c r="P39" s="2"/>
      <c r="Q39" s="2"/>
      <c r="R39" s="2"/>
      <c r="S39" s="2"/>
      <c r="T39" s="2"/>
      <c r="U39" s="2"/>
      <c r="V39" s="2"/>
      <c r="W39" s="2"/>
      <c r="X39" s="2"/>
      <c r="Y39" s="2"/>
      <c r="Z39" s="2"/>
    </row>
    <row r="40" spans="1:26" ht="16.2" thickBot="1" x14ac:dyDescent="0.35">
      <c r="A40" s="37"/>
      <c r="B40" s="48">
        <v>0</v>
      </c>
      <c r="C40" s="23" t="str">
        <f>IFERROR(VLOOKUP(A40,'tabellari costi standard'!$A$15:$D$18,4,FALSE),"")</f>
        <v/>
      </c>
      <c r="D40" s="49">
        <v>0</v>
      </c>
      <c r="E40" s="40">
        <f t="shared" si="2"/>
        <v>0</v>
      </c>
      <c r="F40" s="2"/>
      <c r="G40" s="2"/>
      <c r="H40" s="2"/>
      <c r="I40" s="2"/>
      <c r="J40" s="2"/>
      <c r="K40" s="2"/>
      <c r="L40" s="2"/>
      <c r="M40" s="2"/>
      <c r="N40" s="2"/>
      <c r="O40" s="2"/>
      <c r="P40" s="2"/>
      <c r="Q40" s="2"/>
      <c r="R40" s="2"/>
      <c r="S40" s="2"/>
      <c r="T40" s="2"/>
      <c r="U40" s="2"/>
      <c r="V40" s="2"/>
      <c r="W40" s="2"/>
      <c r="X40" s="2"/>
      <c r="Y40" s="2"/>
      <c r="Z40" s="2"/>
    </row>
    <row r="41" spans="1:26" ht="16.2" thickBot="1" x14ac:dyDescent="0.35">
      <c r="A41" s="75"/>
      <c r="B41" s="76">
        <v>0</v>
      </c>
      <c r="C41" s="23" t="str">
        <f>IFERROR(VLOOKUP(A41,'tabellari costi standard'!$A$15:$D$18,4,FALSE),"")</f>
        <v/>
      </c>
      <c r="D41" s="77">
        <v>0</v>
      </c>
      <c r="E41" s="40">
        <f t="shared" si="2"/>
        <v>0</v>
      </c>
      <c r="F41" s="2"/>
      <c r="G41" s="2"/>
      <c r="H41" s="2"/>
      <c r="I41" s="2"/>
      <c r="J41" s="2"/>
      <c r="K41" s="2"/>
      <c r="L41" s="2"/>
      <c r="M41" s="2"/>
      <c r="N41" s="2"/>
      <c r="O41" s="2"/>
      <c r="P41" s="2"/>
      <c r="Q41" s="2"/>
      <c r="R41" s="2"/>
      <c r="S41" s="2"/>
      <c r="T41" s="2"/>
      <c r="U41" s="2"/>
      <c r="V41" s="2"/>
      <c r="W41" s="2"/>
      <c r="X41" s="2"/>
      <c r="Y41" s="2"/>
      <c r="Z41" s="2"/>
    </row>
    <row r="42" spans="1:26" ht="36.75" customHeight="1" x14ac:dyDescent="0.3">
      <c r="A42" s="14" t="s">
        <v>117</v>
      </c>
      <c r="B42" s="43"/>
      <c r="C42" s="44"/>
      <c r="D42" s="44"/>
      <c r="E42" s="45">
        <f>SUM(E36:E41)</f>
        <v>0</v>
      </c>
      <c r="F42" s="2"/>
      <c r="G42" s="2"/>
      <c r="H42" s="2"/>
      <c r="I42" s="2"/>
      <c r="J42" s="2"/>
      <c r="K42" s="2"/>
      <c r="L42" s="2"/>
      <c r="M42" s="2"/>
      <c r="N42" s="2"/>
      <c r="O42" s="2"/>
      <c r="P42" s="2"/>
      <c r="Q42" s="2"/>
      <c r="R42" s="2"/>
      <c r="S42" s="2"/>
      <c r="T42" s="2"/>
      <c r="U42" s="2"/>
      <c r="V42" s="2"/>
      <c r="W42" s="2"/>
      <c r="X42" s="2"/>
      <c r="Y42" s="2"/>
      <c r="Z42" s="2"/>
    </row>
    <row r="43" spans="1:26" s="124" customFormat="1" ht="60.75" customHeight="1" x14ac:dyDescent="0.3">
      <c r="A43" s="2"/>
      <c r="B43" s="2"/>
      <c r="C43" s="2"/>
      <c r="D43" s="2"/>
      <c r="E43" s="2"/>
      <c r="F43" s="139"/>
      <c r="G43" s="139"/>
      <c r="H43" s="139"/>
      <c r="I43" s="139"/>
      <c r="J43" s="139"/>
      <c r="K43" s="139"/>
      <c r="L43" s="139"/>
      <c r="M43" s="139"/>
      <c r="N43" s="139"/>
      <c r="O43" s="139"/>
      <c r="P43" s="139"/>
      <c r="Q43" s="139"/>
      <c r="R43" s="139"/>
      <c r="S43" s="139"/>
      <c r="T43" s="139"/>
      <c r="U43" s="139"/>
      <c r="V43" s="139"/>
      <c r="W43" s="139"/>
      <c r="X43" s="139"/>
      <c r="Y43" s="139"/>
      <c r="Z43" s="139"/>
    </row>
    <row r="44" spans="1:26" ht="14.4" x14ac:dyDescent="0.3">
      <c r="A44" s="180" t="s">
        <v>86</v>
      </c>
      <c r="B44" s="164"/>
      <c r="C44" s="164"/>
      <c r="D44" s="164"/>
      <c r="E44" s="164"/>
      <c r="F44" s="165"/>
      <c r="G44" s="2"/>
      <c r="H44" s="2"/>
      <c r="I44" s="2"/>
      <c r="J44" s="2"/>
      <c r="K44" s="2"/>
      <c r="L44" s="2"/>
      <c r="M44" s="2"/>
      <c r="N44" s="2"/>
      <c r="O44" s="2"/>
      <c r="P44" s="2"/>
      <c r="Q44" s="2"/>
      <c r="R44" s="2"/>
      <c r="S44" s="2"/>
      <c r="T44" s="2"/>
      <c r="U44" s="2"/>
      <c r="V44" s="2"/>
      <c r="W44" s="2"/>
      <c r="X44" s="2"/>
      <c r="Y44" s="2"/>
      <c r="Z44" s="2"/>
    </row>
    <row r="45" spans="1:26" ht="14.4" x14ac:dyDescent="0.3">
      <c r="A45" s="183" t="s">
        <v>62</v>
      </c>
      <c r="B45" s="164"/>
      <c r="C45" s="164"/>
      <c r="D45" s="164"/>
      <c r="E45" s="164"/>
      <c r="F45" s="165"/>
      <c r="G45" s="2"/>
      <c r="H45" s="2"/>
      <c r="I45" s="2"/>
      <c r="J45" s="2"/>
      <c r="K45" s="2"/>
      <c r="L45" s="2"/>
      <c r="M45" s="2"/>
      <c r="N45" s="2"/>
      <c r="O45" s="2"/>
      <c r="P45" s="2"/>
      <c r="Q45" s="2"/>
      <c r="R45" s="2"/>
      <c r="S45" s="2"/>
      <c r="T45" s="2"/>
      <c r="U45" s="2"/>
      <c r="V45" s="2"/>
      <c r="W45" s="2"/>
      <c r="X45" s="2"/>
      <c r="Y45" s="2"/>
      <c r="Z45" s="2"/>
    </row>
    <row r="46" spans="1:26" ht="90" customHeight="1" x14ac:dyDescent="0.3">
      <c r="A46" s="50" t="s">
        <v>77</v>
      </c>
      <c r="B46" s="51" t="s">
        <v>78</v>
      </c>
      <c r="C46" s="50" t="s">
        <v>79</v>
      </c>
      <c r="D46" s="50" t="s">
        <v>80</v>
      </c>
      <c r="E46" s="50" t="s">
        <v>81</v>
      </c>
      <c r="F46" s="51" t="s">
        <v>82</v>
      </c>
      <c r="G46" s="2"/>
      <c r="H46" s="2"/>
      <c r="I46" s="2"/>
      <c r="J46" s="2"/>
      <c r="K46" s="2"/>
      <c r="L46" s="2"/>
      <c r="M46" s="2"/>
      <c r="N46" s="2"/>
      <c r="O46" s="2"/>
      <c r="P46" s="2"/>
      <c r="Q46" s="2"/>
      <c r="R46" s="2"/>
      <c r="S46" s="2"/>
      <c r="T46" s="2"/>
      <c r="U46" s="2"/>
      <c r="V46" s="2"/>
      <c r="W46" s="2"/>
      <c r="X46" s="2"/>
      <c r="Y46" s="2"/>
      <c r="Z46" s="2"/>
    </row>
    <row r="47" spans="1:26" ht="14.4" x14ac:dyDescent="0.3">
      <c r="A47" s="48"/>
      <c r="B47" s="48">
        <v>0</v>
      </c>
      <c r="C47" s="52">
        <v>36</v>
      </c>
      <c r="D47" s="49"/>
      <c r="E47" s="49"/>
      <c r="F47" s="53">
        <f>+(B47/C47*D47)*E47%</f>
        <v>0</v>
      </c>
      <c r="G47" s="2"/>
      <c r="H47" s="2"/>
      <c r="I47" s="2"/>
      <c r="J47" s="2"/>
      <c r="K47" s="2"/>
      <c r="L47" s="2"/>
      <c r="M47" s="2"/>
      <c r="N47" s="2"/>
      <c r="O47" s="2"/>
      <c r="P47" s="2"/>
      <c r="Q47" s="2"/>
      <c r="R47" s="2"/>
      <c r="S47" s="2"/>
      <c r="T47" s="2"/>
      <c r="U47" s="2"/>
      <c r="V47" s="2"/>
      <c r="W47" s="2"/>
      <c r="X47" s="2"/>
      <c r="Y47" s="2"/>
      <c r="Z47" s="2"/>
    </row>
    <row r="48" spans="1:26" ht="14.4" x14ac:dyDescent="0.3">
      <c r="A48" s="48"/>
      <c r="B48" s="48">
        <v>0</v>
      </c>
      <c r="C48" s="52">
        <v>36</v>
      </c>
      <c r="D48" s="49"/>
      <c r="E48" s="49"/>
      <c r="F48" s="53">
        <f>+(B48/C48*D48)*E48%</f>
        <v>0</v>
      </c>
      <c r="G48" s="2"/>
      <c r="H48" s="2"/>
      <c r="I48" s="2"/>
      <c r="J48" s="2"/>
      <c r="K48" s="2"/>
      <c r="L48" s="2"/>
      <c r="M48" s="2"/>
      <c r="N48" s="2"/>
      <c r="O48" s="2"/>
      <c r="P48" s="2"/>
      <c r="Q48" s="2"/>
      <c r="R48" s="2"/>
      <c r="S48" s="2"/>
      <c r="T48" s="2"/>
      <c r="U48" s="2"/>
      <c r="V48" s="2"/>
      <c r="W48" s="2"/>
      <c r="X48" s="2"/>
      <c r="Y48" s="2"/>
      <c r="Z48" s="2"/>
    </row>
    <row r="49" spans="1:26" ht="14.4" x14ac:dyDescent="0.3">
      <c r="A49" s="48"/>
      <c r="B49" s="48">
        <v>0</v>
      </c>
      <c r="C49" s="52">
        <v>36</v>
      </c>
      <c r="D49" s="49"/>
      <c r="E49" s="49"/>
      <c r="F49" s="53">
        <f>+(B49/C49*D49)*E49%</f>
        <v>0</v>
      </c>
      <c r="G49" s="2"/>
      <c r="H49" s="2"/>
      <c r="I49" s="2"/>
      <c r="J49" s="2"/>
      <c r="K49" s="2"/>
      <c r="L49" s="2"/>
      <c r="M49" s="2"/>
      <c r="N49" s="2"/>
      <c r="O49" s="2"/>
      <c r="P49" s="2"/>
      <c r="Q49" s="2"/>
      <c r="R49" s="2"/>
      <c r="S49" s="2"/>
      <c r="T49" s="2"/>
      <c r="U49" s="2"/>
      <c r="V49" s="2"/>
      <c r="W49" s="2"/>
      <c r="X49" s="2"/>
      <c r="Y49" s="2"/>
      <c r="Z49" s="2"/>
    </row>
    <row r="50" spans="1:26" ht="14.4" x14ac:dyDescent="0.3">
      <c r="A50" s="48"/>
      <c r="B50" s="48">
        <v>0</v>
      </c>
      <c r="C50" s="52">
        <v>36</v>
      </c>
      <c r="D50" s="49"/>
      <c r="E50" s="49"/>
      <c r="F50" s="53">
        <f>+(B50/C50*D50)*E50%</f>
        <v>0</v>
      </c>
      <c r="G50" s="2"/>
      <c r="H50" s="2"/>
      <c r="I50" s="2"/>
      <c r="J50" s="2"/>
      <c r="K50" s="2"/>
      <c r="L50" s="2"/>
      <c r="M50" s="2"/>
      <c r="N50" s="2"/>
      <c r="O50" s="2"/>
      <c r="P50" s="2"/>
      <c r="Q50" s="2"/>
      <c r="R50" s="2"/>
      <c r="S50" s="2"/>
      <c r="T50" s="2"/>
      <c r="U50" s="2"/>
      <c r="V50" s="2"/>
      <c r="W50" s="2"/>
      <c r="X50" s="2"/>
      <c r="Y50" s="2"/>
      <c r="Z50" s="2"/>
    </row>
    <row r="51" spans="1:26" ht="14.4" x14ac:dyDescent="0.3">
      <c r="A51" s="48"/>
      <c r="B51" s="48">
        <v>0</v>
      </c>
      <c r="C51" s="52">
        <v>36</v>
      </c>
      <c r="D51" s="49"/>
      <c r="E51" s="49"/>
      <c r="F51" s="53">
        <f>+(B51/C51*D51)*E51%</f>
        <v>0</v>
      </c>
      <c r="G51" s="2"/>
      <c r="H51" s="2"/>
      <c r="I51" s="2"/>
      <c r="J51" s="2"/>
      <c r="K51" s="2"/>
      <c r="L51" s="2"/>
      <c r="M51" s="2"/>
      <c r="N51" s="2"/>
      <c r="O51" s="2"/>
      <c r="P51" s="2"/>
      <c r="Q51" s="2"/>
      <c r="R51" s="2"/>
      <c r="S51" s="2"/>
      <c r="T51" s="2"/>
      <c r="U51" s="2"/>
      <c r="V51" s="2"/>
      <c r="W51" s="2"/>
      <c r="X51" s="2"/>
      <c r="Y51" s="2"/>
      <c r="Z51" s="2"/>
    </row>
    <row r="52" spans="1:26" ht="14.4" x14ac:dyDescent="0.3">
      <c r="A52" s="54" t="s">
        <v>30</v>
      </c>
      <c r="B52" s="55">
        <f>SUM(B47:B51)</f>
        <v>0</v>
      </c>
      <c r="C52" s="56"/>
      <c r="D52" s="56"/>
      <c r="E52" s="56"/>
      <c r="F52" s="57">
        <f>SUM(F47:F51)</f>
        <v>0</v>
      </c>
      <c r="G52" s="2"/>
      <c r="H52" s="2"/>
      <c r="I52" s="2"/>
      <c r="J52" s="2"/>
      <c r="K52" s="2"/>
      <c r="L52" s="2"/>
      <c r="M52" s="2"/>
      <c r="N52" s="2"/>
      <c r="O52" s="2"/>
      <c r="P52" s="2"/>
      <c r="Q52" s="2"/>
      <c r="R52" s="2"/>
      <c r="S52" s="2"/>
      <c r="T52" s="2"/>
      <c r="U52" s="2"/>
      <c r="V52" s="2"/>
      <c r="W52" s="2"/>
      <c r="X52" s="2"/>
      <c r="Y52" s="2"/>
      <c r="Z52" s="2"/>
    </row>
    <row r="53" spans="1:26" ht="14.4" x14ac:dyDescent="0.3">
      <c r="A53" s="58"/>
      <c r="B53" s="58"/>
      <c r="C53" s="59"/>
      <c r="D53" s="59"/>
      <c r="E53" s="59"/>
      <c r="F53" s="58"/>
      <c r="G53" s="2"/>
      <c r="H53" s="2"/>
      <c r="I53" s="2"/>
      <c r="J53" s="2"/>
      <c r="K53" s="2"/>
      <c r="L53" s="2"/>
      <c r="M53" s="2"/>
      <c r="N53" s="2"/>
      <c r="O53" s="2"/>
      <c r="P53" s="2"/>
      <c r="Q53" s="2"/>
      <c r="R53" s="2"/>
      <c r="S53" s="2"/>
      <c r="T53" s="2"/>
      <c r="U53" s="2"/>
      <c r="V53" s="2"/>
      <c r="W53" s="2"/>
      <c r="X53" s="2"/>
      <c r="Y53" s="2"/>
      <c r="Z53" s="2"/>
    </row>
    <row r="54" spans="1:26" ht="14.4" x14ac:dyDescent="0.3">
      <c r="A54" s="60" t="s">
        <v>83</v>
      </c>
      <c r="B54" s="58"/>
      <c r="C54" s="59"/>
      <c r="D54" s="59"/>
      <c r="E54" s="59"/>
      <c r="F54" s="58"/>
      <c r="G54" s="2"/>
      <c r="H54" s="2"/>
      <c r="I54" s="2"/>
      <c r="J54" s="2"/>
      <c r="K54" s="2"/>
      <c r="L54" s="2"/>
      <c r="M54" s="2"/>
      <c r="N54" s="2"/>
      <c r="O54" s="2"/>
      <c r="P54" s="2"/>
      <c r="Q54" s="2"/>
      <c r="R54" s="2"/>
      <c r="S54" s="2"/>
      <c r="T54" s="2"/>
      <c r="U54" s="2"/>
      <c r="V54" s="2"/>
      <c r="W54" s="2"/>
      <c r="X54" s="2"/>
      <c r="Y54" s="2"/>
      <c r="Z54" s="2"/>
    </row>
    <row r="55" spans="1:26" ht="36" customHeight="1" x14ac:dyDescent="0.3">
      <c r="A55" s="163" t="s">
        <v>84</v>
      </c>
      <c r="B55" s="164"/>
      <c r="C55" s="164"/>
      <c r="D55" s="164"/>
      <c r="E55" s="164"/>
      <c r="F55" s="165"/>
      <c r="G55" s="2"/>
      <c r="H55" s="2"/>
      <c r="I55" s="2"/>
      <c r="J55" s="2"/>
      <c r="K55" s="2"/>
      <c r="L55" s="2"/>
      <c r="M55" s="2"/>
      <c r="N55" s="2"/>
      <c r="O55" s="2"/>
      <c r="P55" s="2"/>
      <c r="Q55" s="2"/>
      <c r="R55" s="2"/>
      <c r="S55" s="2"/>
      <c r="T55" s="2"/>
      <c r="U55" s="2"/>
      <c r="V55" s="2"/>
      <c r="W55" s="2"/>
      <c r="X55" s="2"/>
      <c r="Y55" s="2"/>
      <c r="Z55" s="2"/>
    </row>
    <row r="56" spans="1:26" ht="60.75" customHeight="1" x14ac:dyDescent="0.3">
      <c r="A56" s="61"/>
      <c r="B56" s="61"/>
      <c r="C56" s="17"/>
      <c r="D56" s="17"/>
      <c r="E56" s="17"/>
      <c r="F56" s="61"/>
      <c r="G56" s="2"/>
      <c r="H56" s="2"/>
      <c r="I56" s="2"/>
      <c r="J56" s="2"/>
      <c r="K56" s="2"/>
      <c r="L56" s="2"/>
      <c r="M56" s="2"/>
      <c r="N56" s="2"/>
      <c r="O56" s="2"/>
      <c r="P56" s="2"/>
      <c r="Q56" s="2"/>
      <c r="R56" s="2"/>
      <c r="S56" s="2"/>
      <c r="T56" s="2"/>
      <c r="U56" s="2"/>
      <c r="V56" s="2"/>
      <c r="W56" s="2"/>
      <c r="X56" s="2"/>
      <c r="Y56" s="2"/>
      <c r="Z56" s="2"/>
    </row>
    <row r="57" spans="1:26" ht="33.75" customHeight="1" x14ac:dyDescent="0.3">
      <c r="A57" s="163" t="s">
        <v>85</v>
      </c>
      <c r="B57" s="164"/>
      <c r="C57" s="164"/>
      <c r="D57" s="164"/>
      <c r="E57" s="164"/>
      <c r="F57" s="165"/>
      <c r="G57" s="2"/>
      <c r="H57" s="2"/>
      <c r="I57" s="2"/>
      <c r="J57" s="2"/>
      <c r="K57" s="2"/>
      <c r="L57" s="2"/>
      <c r="M57" s="2"/>
      <c r="N57" s="2"/>
      <c r="O57" s="2"/>
      <c r="P57" s="2"/>
      <c r="Q57" s="2"/>
      <c r="R57" s="2"/>
      <c r="S57" s="2"/>
      <c r="T57" s="2"/>
      <c r="U57" s="2"/>
      <c r="V57" s="2"/>
      <c r="W57" s="2"/>
      <c r="X57" s="2"/>
      <c r="Y57" s="2"/>
      <c r="Z57" s="2"/>
    </row>
    <row r="58" spans="1:26" ht="60.7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60.7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60.7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60.7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60.7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60.7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60.7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60.7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60.7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60.7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60.7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60.7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60.7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60.7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60.7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60.7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60.7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60.7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60.7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60.7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60.7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60.7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60.7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60.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60.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60.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60.7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60.7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60.7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60.7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60.7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60.7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60.7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60.7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60.7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60.7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60.7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60.7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60.7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60.7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60.7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60.7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60.7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60.7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60.7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60.7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60.7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60.7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60.7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60.7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60.7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60.7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60.7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60.7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60.7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60.7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60.7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60.7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60.7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60.7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60.7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60.7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60.7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60.7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60.7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60.7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60.7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60.7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60.7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60.7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60.7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60.7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60.7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60.7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60.7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60.7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60.7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60.7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60.7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60.7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60.7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60.7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60.7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60.7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60.7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60.7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60.7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60.7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60.7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60.7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60.7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60.7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60.7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60.7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60.7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60.7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60.7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60.7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60.7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60.7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60.7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60.7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60.7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60.7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60.7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60.7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60.7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60.7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60.7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60.7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60.7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60.7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60.7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60.7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60.7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60.7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60.7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60.7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60.7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60.7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60.7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60.7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60.7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60.7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60.7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60.7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60.7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60.7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60.7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60.7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60.7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60.7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60.7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60.7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60.7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60.7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60.7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60.7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60.7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60.7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60.7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60.7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60.7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60.7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60.7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60.7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60.7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60.7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60.7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60.7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60.7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60.7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60.7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60.7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60.7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60.7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60.7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60.7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60.7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60.7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60.7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60.7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60.7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60.7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60.7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60.7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60.7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60.7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60.7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60.7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60.7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60.7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60.7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60.7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60.7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60.7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60.7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60.7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60.7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60.7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60.7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60.7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60.7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60.7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60.7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60.7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60.7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60.7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60.7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60.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60.7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60.7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60.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60.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60.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60.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60.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60.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60.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60.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60.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60.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60.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60.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60.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60.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60.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60.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60.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60.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60.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60.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60.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60.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60.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60.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60.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60.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60.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60.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60.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60.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60.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60.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60.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60.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60.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60.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60.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60.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60.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60.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60.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60.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60.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60.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60.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60.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60.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60.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60.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60.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60.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60.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60.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60.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60.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60.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60.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60.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60.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60.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60.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60.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60.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60.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60.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60.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60.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60.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60.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60.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60.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60.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60.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60.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60.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60.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60.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60.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60.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60.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60.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60.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60.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60.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60.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60.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60.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60.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60.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60.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60.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60.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60.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60.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60.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60.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60.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60.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60.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60.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60.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60.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60.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60.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60.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60.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60.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60.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60.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60.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60.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60.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60.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60.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60.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60.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60.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60.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60.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60.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60.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60.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60.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60.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60.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60.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60.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60.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60.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60.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60.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60.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60.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60.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60.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60.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60.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60.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60.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60.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60.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60.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60.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60.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60.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60.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60.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60.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60.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60.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60.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60.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60.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60.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60.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60.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60.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60.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60.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60.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60.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60.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60.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60.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60.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60.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60.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60.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60.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60.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60.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60.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60.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60.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60.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60.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60.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60.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60.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60.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60.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60.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60.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60.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60.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60.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60.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60.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60.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60.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60.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60.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60.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60.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60.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60.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60.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60.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60.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60.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60.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60.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60.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60.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60.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60.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60.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60.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60.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60.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60.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60.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60.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60.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60.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60.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60.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60.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60.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60.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60.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60.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60.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60.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60.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60.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60.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60.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60.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60.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60.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60.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60.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60.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60.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60.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60.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60.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60.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60.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60.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60.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60.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60.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60.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60.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60.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60.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60.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60.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60.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60.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60.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60.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60.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60.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60.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60.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60.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60.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60.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60.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60.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60.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60.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60.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60.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60.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60.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60.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60.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60.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60.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60.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60.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60.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60.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60.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60.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60.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60.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60.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60.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60.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60.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60.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60.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60.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60.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60.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60.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60.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60.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60.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60.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60.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60.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60.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60.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60.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60.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60.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60.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60.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60.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60.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60.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60.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60.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60.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60.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60.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60.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60.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60.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60.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60.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60.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60.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60.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60.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60.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60.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60.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60.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60.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60.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60.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60.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60.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60.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60.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60.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60.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60.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60.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60.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60.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60.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60.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60.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60.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60.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60.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60.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60.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60.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60.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60.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60.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60.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60.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60.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60.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60.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60.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60.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60.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60.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60.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60.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60.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60.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60.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60.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60.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60.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60.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60.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60.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60.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60.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60.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60.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60.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60.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60.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60.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60.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60.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60.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60.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60.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60.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60.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60.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60.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60.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60.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60.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60.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60.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60.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60.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60.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60.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60.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60.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60.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60.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60.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60.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60.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60.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60.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60.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60.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60.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60.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60.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60.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60.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60.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60.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60.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60.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60.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60.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60.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60.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60.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60.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60.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60.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60.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60.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60.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60.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60.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60.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60.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60.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60.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60.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60.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60.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60.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60.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60.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60.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60.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60.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60.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60.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60.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60.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60.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60.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60.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60.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60.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60.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60.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60.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60.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60.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60.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60.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60.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60.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60.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60.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60.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60.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60.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60.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60.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60.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60.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60.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60.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60.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60.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60.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60.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60.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60.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60.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60.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60.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60.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60.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60.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60.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60.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60.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60.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60.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60.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60.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60.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60.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60.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60.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60.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60.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60.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60.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60.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60.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60.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60.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60.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60.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60.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60.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60.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60.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60.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60.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60.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60.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60.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60.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60.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60.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60.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60.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60.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60.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60.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60.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60.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60.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60.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60.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60.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60.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60.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60.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60.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60.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60.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60.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60.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60.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60.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60.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60.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60.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60.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60.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60.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60.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60.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60.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60.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60.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60.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60.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60.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60.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60.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60.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60.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60.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60.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60.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60.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60.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60.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60.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60.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60.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60.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60.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60.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60.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60.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60.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60.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60.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60.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60.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60.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60.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60.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60.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60.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60.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60.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60.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60.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60.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60.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60.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60.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60.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60.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60.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60.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60.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60.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60.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60.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60.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60.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60.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60.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60.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60.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60.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60.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60.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60.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60.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60.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60.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60.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60.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60.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60.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60.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60.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60.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60.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60.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60.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60.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60.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60.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60.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60.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60.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60.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60.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60.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60.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60.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60.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60.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60.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60.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60.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60.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60.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60.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60.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60.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60.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60.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60.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60.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60.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60.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60.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60.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60.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60.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60.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60.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60.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60.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60.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60.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60.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60.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60.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60.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60.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60.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60.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60.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60.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60.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60.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60.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60.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60.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60.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60.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60.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60.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60.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60.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60.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60.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60.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60.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60.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60.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60.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60.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60.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60.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60.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60.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60.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60.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60.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60.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60.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60.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60.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60.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60.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60.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60.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60.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60.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60.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60.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60.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60.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60.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60.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60.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60.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60.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60.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60.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60.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60.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60.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60.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60.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60.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60.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60.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60.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60.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60.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60.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60.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60.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60.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60.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60.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60.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60.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60.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60.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60.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60.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60.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60.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60.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60.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60.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60.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60.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60.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60.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60.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60.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60.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60.7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60.7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60.7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60.7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60.7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60.75" customHeight="1" x14ac:dyDescent="0.3">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32">
    <mergeCell ref="A45:F45"/>
    <mergeCell ref="F12:H12"/>
    <mergeCell ref="F9:H10"/>
    <mergeCell ref="F15:H15"/>
    <mergeCell ref="B2:E2"/>
    <mergeCell ref="A8:E8"/>
    <mergeCell ref="C15:E15"/>
    <mergeCell ref="F11:H11"/>
    <mergeCell ref="F16:H16"/>
    <mergeCell ref="C14:E14"/>
    <mergeCell ref="A9:A10"/>
    <mergeCell ref="A33:E33"/>
    <mergeCell ref="A23:E23"/>
    <mergeCell ref="A6:E6"/>
    <mergeCell ref="A22:E22"/>
    <mergeCell ref="A18:B18"/>
    <mergeCell ref="A55:F55"/>
    <mergeCell ref="C12:E12"/>
    <mergeCell ref="A57:F57"/>
    <mergeCell ref="C11:E11"/>
    <mergeCell ref="F2:H8"/>
    <mergeCell ref="B4:E4"/>
    <mergeCell ref="F13:H13"/>
    <mergeCell ref="A7:E7"/>
    <mergeCell ref="B3:E3"/>
    <mergeCell ref="B9:B10"/>
    <mergeCell ref="C13:E13"/>
    <mergeCell ref="F14:H14"/>
    <mergeCell ref="A44:F44"/>
    <mergeCell ref="C17:E17"/>
    <mergeCell ref="C9:E10"/>
    <mergeCell ref="C16:E16"/>
  </mergeCells>
  <dataValidations count="1">
    <dataValidation type="list" allowBlank="1" errorTitle="Valore non valido" error="Seleziona una voce dal menu a tendina." promptTitle="Seleziona figura A.2.1" prompt="Scegli una figura da reclutare dalla lista." sqref="A36:A41" xr:uid="{E49DF565-CE7B-47C1-88FB-520687A6DF11}">
      <formula1>"BORSA DI DOTTORATO,CONTRATTO DI RICERCA,INCARICO POST DOC,INCARICO DI RICERCA"</formula1>
    </dataValidation>
  </dataValidations>
  <pageMargins left="0.7" right="0.7" top="0.75" bottom="0.75" header="0" footer="0"/>
  <pageSetup orientation="landscape"/>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BB04C671-7C0A-4BA7-AED6-6204D028DA85}">
          <x14:formula1>
            <xm:f>'tabellari costi standard'!$A$6:$A$8</xm:f>
          </x14:formula1>
          <xm:sqref>B25:B30</xm:sqref>
        </x14:dataValidation>
        <x14:dataValidation type="list" allowBlank="1" showInputMessage="1" showErrorMessage="1" xr:uid="{B7D6EA31-A0D3-4592-ABFA-0EA43213BDCE}">
          <x14:formula1>
            <xm:f>'tabellari costi standard'!$B$6:$B$8</xm:f>
          </x14:formula1>
          <xm:sqref>C25:C30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topLeftCell="A32" workbookViewId="0">
      <selection activeCell="B12" sqref="B12"/>
    </sheetView>
  </sheetViews>
  <sheetFormatPr defaultColWidth="14.44140625" defaultRowHeight="15" customHeight="1" x14ac:dyDescent="0.3"/>
  <cols>
    <col min="1" max="1" width="60.88671875" bestFit="1" customWidth="1"/>
    <col min="2" max="2" width="46.33203125" bestFit="1" customWidth="1"/>
    <col min="3" max="3" width="29.44140625" customWidth="1"/>
    <col min="4" max="4" width="13.5546875" customWidth="1"/>
    <col min="5" max="5" width="24.5546875" bestFit="1" customWidth="1"/>
    <col min="6" max="6" width="16.5546875" customWidth="1"/>
    <col min="7" max="8" width="7.5546875" customWidth="1"/>
    <col min="9" max="26" width="12.5546875" customWidth="1"/>
  </cols>
  <sheetData>
    <row r="1" spans="1:26" ht="14.25" customHeight="1" x14ac:dyDescent="0.3">
      <c r="A1" s="2"/>
      <c r="B1" s="2"/>
      <c r="C1" s="13"/>
      <c r="D1" s="13"/>
      <c r="E1" s="13"/>
      <c r="F1" s="2"/>
      <c r="G1" s="2"/>
      <c r="H1" s="2"/>
      <c r="I1" s="2"/>
      <c r="J1" s="2"/>
      <c r="K1" s="2"/>
      <c r="L1" s="2"/>
      <c r="M1" s="2"/>
      <c r="N1" s="2"/>
      <c r="O1" s="2"/>
      <c r="P1" s="2"/>
      <c r="Q1" s="2"/>
      <c r="R1" s="2"/>
      <c r="S1" s="2"/>
      <c r="T1" s="2"/>
      <c r="U1" s="2"/>
      <c r="V1" s="2"/>
      <c r="W1" s="2"/>
      <c r="X1" s="2"/>
      <c r="Y1" s="2"/>
      <c r="Z1" s="2"/>
    </row>
    <row r="2" spans="1:26" ht="14.25" customHeight="1" x14ac:dyDescent="0.3">
      <c r="A2" s="14" t="s">
        <v>42</v>
      </c>
      <c r="B2" s="190" t="s">
        <v>43</v>
      </c>
      <c r="C2" s="164"/>
      <c r="D2" s="164"/>
      <c r="E2" s="165"/>
      <c r="F2" s="201" t="s">
        <v>41</v>
      </c>
      <c r="G2" s="149"/>
      <c r="H2" s="149"/>
      <c r="I2" s="2"/>
      <c r="J2" s="2"/>
      <c r="K2" s="2"/>
      <c r="L2" s="2"/>
      <c r="M2" s="2"/>
      <c r="N2" s="2"/>
      <c r="O2" s="2"/>
      <c r="P2" s="2"/>
      <c r="Q2" s="2"/>
      <c r="R2" s="2"/>
      <c r="S2" s="2"/>
      <c r="T2" s="2"/>
      <c r="U2" s="2"/>
      <c r="V2" s="2"/>
      <c r="W2" s="2"/>
      <c r="X2" s="2"/>
      <c r="Y2" s="2"/>
      <c r="Z2" s="2"/>
    </row>
    <row r="3" spans="1:26" ht="14.25" customHeight="1" x14ac:dyDescent="0.3">
      <c r="A3" s="14" t="s">
        <v>44</v>
      </c>
      <c r="B3" s="173"/>
      <c r="C3" s="164"/>
      <c r="D3" s="164"/>
      <c r="E3" s="165"/>
      <c r="F3" s="149"/>
      <c r="G3" s="149"/>
      <c r="H3" s="149"/>
      <c r="I3" s="2"/>
      <c r="J3" s="2"/>
      <c r="K3" s="2"/>
      <c r="L3" s="2"/>
      <c r="M3" s="2"/>
      <c r="N3" s="2"/>
      <c r="O3" s="2"/>
      <c r="P3" s="2"/>
      <c r="Q3" s="2"/>
      <c r="R3" s="2"/>
      <c r="S3" s="2"/>
      <c r="T3" s="2"/>
      <c r="U3" s="2"/>
      <c r="V3" s="2"/>
      <c r="W3" s="2"/>
      <c r="X3" s="2"/>
      <c r="Y3" s="2"/>
      <c r="Z3" s="2"/>
    </row>
    <row r="4" spans="1:26" ht="14.25" customHeight="1" x14ac:dyDescent="0.3">
      <c r="A4" s="14" t="s">
        <v>45</v>
      </c>
      <c r="B4" s="173"/>
      <c r="C4" s="164"/>
      <c r="D4" s="164"/>
      <c r="E4" s="165"/>
      <c r="F4" s="149"/>
      <c r="G4" s="149"/>
      <c r="H4" s="149"/>
      <c r="I4" s="2"/>
      <c r="J4" s="2"/>
      <c r="K4" s="2"/>
      <c r="L4" s="2"/>
      <c r="M4" s="2"/>
      <c r="N4" s="2"/>
      <c r="O4" s="2"/>
      <c r="P4" s="2"/>
      <c r="Q4" s="2"/>
      <c r="R4" s="2"/>
      <c r="S4" s="2"/>
      <c r="T4" s="2"/>
      <c r="U4" s="2"/>
      <c r="V4" s="2"/>
      <c r="W4" s="2"/>
      <c r="X4" s="2"/>
      <c r="Y4" s="2"/>
      <c r="Z4" s="2"/>
    </row>
    <row r="5" spans="1:26" ht="14.25" customHeight="1" x14ac:dyDescent="0.3">
      <c r="A5" s="15"/>
      <c r="B5" s="16"/>
      <c r="C5" s="17"/>
      <c r="D5" s="13"/>
      <c r="E5" s="13"/>
      <c r="F5" s="149"/>
      <c r="G5" s="149"/>
      <c r="H5" s="149"/>
      <c r="I5" s="2"/>
      <c r="J5" s="2"/>
      <c r="K5" s="2"/>
      <c r="L5" s="2"/>
      <c r="M5" s="2"/>
      <c r="N5" s="2"/>
      <c r="O5" s="2"/>
      <c r="P5" s="2"/>
      <c r="Q5" s="2"/>
      <c r="R5" s="2"/>
      <c r="S5" s="2"/>
      <c r="T5" s="2"/>
      <c r="U5" s="2"/>
      <c r="V5" s="2"/>
      <c r="W5" s="2"/>
      <c r="X5" s="2"/>
      <c r="Y5" s="2"/>
      <c r="Z5" s="2"/>
    </row>
    <row r="6" spans="1:26" ht="57.75" customHeight="1" thickBot="1" x14ac:dyDescent="0.35">
      <c r="A6" s="166" t="s">
        <v>46</v>
      </c>
      <c r="B6" s="149"/>
      <c r="C6" s="149"/>
      <c r="D6" s="149"/>
      <c r="E6" s="149"/>
      <c r="F6" s="149"/>
      <c r="G6" s="149"/>
      <c r="H6" s="149"/>
      <c r="I6" s="2"/>
      <c r="J6" s="2"/>
      <c r="K6" s="2"/>
      <c r="L6" s="2"/>
      <c r="M6" s="2"/>
      <c r="N6" s="2"/>
      <c r="O6" s="2"/>
      <c r="P6" s="2"/>
      <c r="Q6" s="2"/>
      <c r="R6" s="2"/>
      <c r="S6" s="2"/>
      <c r="T6" s="2"/>
      <c r="U6" s="2"/>
      <c r="V6" s="2"/>
      <c r="W6" s="2"/>
      <c r="X6" s="2"/>
      <c r="Y6" s="2"/>
      <c r="Z6" s="2"/>
    </row>
    <row r="7" spans="1:26" ht="30" customHeight="1" x14ac:dyDescent="0.3">
      <c r="A7" s="175" t="s">
        <v>47</v>
      </c>
      <c r="B7" s="176"/>
      <c r="C7" s="176"/>
      <c r="D7" s="176"/>
      <c r="E7" s="177"/>
      <c r="F7" s="149"/>
      <c r="G7" s="149"/>
      <c r="H7" s="149"/>
      <c r="I7" s="2"/>
      <c r="J7" s="2"/>
      <c r="K7" s="2"/>
      <c r="L7" s="2"/>
      <c r="M7" s="2"/>
      <c r="N7" s="2"/>
      <c r="O7" s="2"/>
      <c r="P7" s="2"/>
      <c r="Q7" s="2"/>
      <c r="R7" s="2"/>
      <c r="S7" s="2"/>
      <c r="T7" s="2"/>
      <c r="U7" s="2"/>
      <c r="V7" s="2"/>
      <c r="W7" s="2"/>
      <c r="X7" s="2"/>
      <c r="Y7" s="2"/>
      <c r="Z7" s="2"/>
    </row>
    <row r="8" spans="1:26" ht="67.5" customHeight="1" thickBot="1" x14ac:dyDescent="0.35">
      <c r="A8" s="191" t="s">
        <v>119</v>
      </c>
      <c r="B8" s="149"/>
      <c r="C8" s="149"/>
      <c r="D8" s="149"/>
      <c r="E8" s="192"/>
      <c r="F8" s="149"/>
      <c r="G8" s="149"/>
      <c r="H8" s="149"/>
      <c r="I8" s="2"/>
      <c r="J8" s="2"/>
      <c r="K8" s="2"/>
      <c r="L8" s="2"/>
      <c r="M8" s="2"/>
      <c r="N8" s="2"/>
      <c r="O8" s="2"/>
      <c r="P8" s="2"/>
      <c r="Q8" s="2"/>
      <c r="R8" s="2"/>
      <c r="S8" s="2"/>
      <c r="T8" s="2"/>
      <c r="U8" s="2"/>
      <c r="V8" s="2"/>
      <c r="W8" s="2"/>
      <c r="X8" s="2"/>
      <c r="Y8" s="2"/>
      <c r="Z8" s="2"/>
    </row>
    <row r="9" spans="1:26" ht="14.25" customHeight="1" thickBot="1" x14ac:dyDescent="0.35">
      <c r="A9" s="209" t="s">
        <v>48</v>
      </c>
      <c r="B9" s="203" t="s">
        <v>30</v>
      </c>
      <c r="C9" s="184" t="s">
        <v>108</v>
      </c>
      <c r="D9" s="176"/>
      <c r="E9" s="177"/>
      <c r="F9" s="207" t="s">
        <v>49</v>
      </c>
      <c r="G9" s="176"/>
      <c r="H9" s="177"/>
      <c r="I9" s="2"/>
      <c r="J9" s="2"/>
      <c r="K9" s="2"/>
      <c r="L9" s="2"/>
      <c r="M9" s="2"/>
      <c r="N9" s="2"/>
      <c r="O9" s="2"/>
      <c r="P9" s="2"/>
      <c r="Q9" s="2"/>
      <c r="R9" s="2"/>
      <c r="S9" s="2"/>
      <c r="T9" s="2"/>
      <c r="U9" s="2"/>
      <c r="V9" s="2"/>
      <c r="W9" s="2"/>
      <c r="X9" s="2"/>
      <c r="Y9" s="2"/>
      <c r="Z9" s="2"/>
    </row>
    <row r="10" spans="1:26" ht="30.75" customHeight="1" thickBot="1" x14ac:dyDescent="0.35">
      <c r="A10" s="210"/>
      <c r="B10" s="204"/>
      <c r="C10" s="185"/>
      <c r="D10" s="172"/>
      <c r="E10" s="186"/>
      <c r="F10" s="208"/>
      <c r="G10" s="169"/>
      <c r="H10" s="206"/>
      <c r="I10" s="2"/>
      <c r="J10" s="2"/>
      <c r="K10" s="2"/>
      <c r="L10" s="2"/>
      <c r="M10" s="2"/>
      <c r="N10" s="2"/>
      <c r="O10" s="2"/>
      <c r="P10" s="2"/>
      <c r="Q10" s="2"/>
      <c r="R10" s="2"/>
      <c r="S10" s="2"/>
      <c r="T10" s="2"/>
      <c r="U10" s="2"/>
      <c r="V10" s="2"/>
      <c r="W10" s="2"/>
      <c r="X10" s="2"/>
      <c r="Y10" s="2"/>
      <c r="Z10" s="2"/>
    </row>
    <row r="11" spans="1:26" ht="90.75" customHeight="1" x14ac:dyDescent="0.3">
      <c r="A11" s="19" t="s">
        <v>50</v>
      </c>
      <c r="B11" s="20">
        <f>IFERROR(E31,0)</f>
        <v>0</v>
      </c>
      <c r="C11" s="167" t="s">
        <v>51</v>
      </c>
      <c r="D11" s="164"/>
      <c r="E11" s="165"/>
      <c r="F11" s="202"/>
      <c r="G11" s="164"/>
      <c r="H11" s="160"/>
      <c r="I11" s="2"/>
      <c r="J11" s="2"/>
      <c r="K11" s="2"/>
      <c r="L11" s="2"/>
      <c r="M11" s="2"/>
      <c r="N11" s="2"/>
      <c r="O11" s="2"/>
      <c r="P11" s="2"/>
      <c r="Q11" s="2"/>
      <c r="R11" s="2"/>
      <c r="S11" s="2"/>
      <c r="T11" s="2"/>
      <c r="U11" s="2"/>
      <c r="V11" s="2"/>
      <c r="W11" s="2"/>
      <c r="X11" s="2"/>
      <c r="Y11" s="2"/>
      <c r="Z11" s="2"/>
    </row>
    <row r="12" spans="1:26" ht="332.25" customHeight="1" thickBot="1" x14ac:dyDescent="0.35">
      <c r="A12" s="21" t="s">
        <v>107</v>
      </c>
      <c r="B12" s="20">
        <f>IFERROR(E42,0)</f>
        <v>0</v>
      </c>
      <c r="C12" s="167" t="s">
        <v>52</v>
      </c>
      <c r="D12" s="164"/>
      <c r="E12" s="165"/>
      <c r="F12" s="202"/>
      <c r="G12" s="164"/>
      <c r="H12" s="160"/>
      <c r="I12" s="2"/>
      <c r="J12" s="2"/>
      <c r="K12" s="2"/>
      <c r="L12" s="2"/>
      <c r="M12" s="2"/>
      <c r="N12" s="2"/>
      <c r="O12" s="2"/>
      <c r="P12" s="2"/>
      <c r="Q12" s="2"/>
      <c r="R12" s="2"/>
      <c r="S12" s="2"/>
      <c r="T12" s="2"/>
      <c r="U12" s="2"/>
      <c r="V12" s="2"/>
      <c r="W12" s="2"/>
      <c r="X12" s="2"/>
      <c r="Y12" s="2"/>
      <c r="Z12" s="2"/>
    </row>
    <row r="13" spans="1:26" ht="96" customHeight="1" thickBot="1" x14ac:dyDescent="0.35">
      <c r="A13" s="21" t="s">
        <v>53</v>
      </c>
      <c r="B13" s="23">
        <f>(B12+B11)*0.45</f>
        <v>0</v>
      </c>
      <c r="C13" s="167" t="s">
        <v>54</v>
      </c>
      <c r="D13" s="164"/>
      <c r="E13" s="165"/>
      <c r="F13" s="202"/>
      <c r="G13" s="164"/>
      <c r="H13" s="160"/>
      <c r="I13" s="2"/>
      <c r="J13" s="2"/>
      <c r="K13" s="2"/>
      <c r="L13" s="2"/>
      <c r="M13" s="2"/>
      <c r="N13" s="2"/>
      <c r="O13" s="2"/>
      <c r="P13" s="2"/>
      <c r="Q13" s="2"/>
      <c r="R13" s="2"/>
      <c r="S13" s="2"/>
      <c r="T13" s="2"/>
      <c r="U13" s="2"/>
      <c r="V13" s="2"/>
      <c r="W13" s="2"/>
      <c r="X13" s="2"/>
      <c r="Y13" s="2"/>
      <c r="Z13" s="2"/>
    </row>
    <row r="14" spans="1:26" ht="138.75" customHeight="1" x14ac:dyDescent="0.3">
      <c r="A14" s="21" t="s">
        <v>55</v>
      </c>
      <c r="B14" s="20">
        <f>IFERROR(F51,0)</f>
        <v>0</v>
      </c>
      <c r="C14" s="167" t="s">
        <v>124</v>
      </c>
      <c r="D14" s="164"/>
      <c r="E14" s="165"/>
      <c r="F14" s="174"/>
      <c r="G14" s="164"/>
      <c r="H14" s="165"/>
      <c r="I14" s="2"/>
      <c r="J14" s="2"/>
      <c r="K14" s="2"/>
      <c r="L14" s="2"/>
      <c r="M14" s="2"/>
      <c r="N14" s="2"/>
      <c r="O14" s="2"/>
      <c r="P14" s="2"/>
      <c r="Q14" s="2"/>
      <c r="R14" s="2"/>
      <c r="S14" s="2"/>
      <c r="T14" s="2"/>
      <c r="U14" s="2"/>
      <c r="V14" s="2"/>
      <c r="W14" s="2"/>
      <c r="X14" s="2"/>
      <c r="Y14" s="2"/>
      <c r="Z14" s="2"/>
    </row>
    <row r="15" spans="1:26" ht="119.25" customHeight="1" x14ac:dyDescent="0.3">
      <c r="A15" s="21" t="s">
        <v>56</v>
      </c>
      <c r="B15" s="22"/>
      <c r="C15" s="167" t="s">
        <v>57</v>
      </c>
      <c r="D15" s="164"/>
      <c r="E15" s="165"/>
      <c r="F15" s="174"/>
      <c r="G15" s="164"/>
      <c r="H15" s="165"/>
      <c r="I15" s="2"/>
      <c r="J15" s="2"/>
      <c r="K15" s="2"/>
      <c r="L15" s="2"/>
      <c r="M15" s="2"/>
      <c r="N15" s="2"/>
      <c r="O15" s="2"/>
      <c r="P15" s="2"/>
      <c r="Q15" s="2"/>
      <c r="R15" s="2"/>
      <c r="S15" s="2"/>
      <c r="T15" s="2"/>
      <c r="U15" s="2"/>
      <c r="V15" s="2"/>
      <c r="W15" s="2"/>
      <c r="X15" s="2"/>
      <c r="Y15" s="2"/>
      <c r="Z15" s="2"/>
    </row>
    <row r="16" spans="1:26" ht="124.5" customHeight="1" x14ac:dyDescent="0.3">
      <c r="A16" s="24" t="s">
        <v>58</v>
      </c>
      <c r="B16" s="22"/>
      <c r="C16" s="198" t="s">
        <v>114</v>
      </c>
      <c r="D16" s="164"/>
      <c r="E16" s="160"/>
      <c r="F16" s="174"/>
      <c r="G16" s="164"/>
      <c r="H16" s="165"/>
      <c r="I16" s="2"/>
      <c r="J16" s="2"/>
      <c r="K16" s="2"/>
      <c r="L16" s="2"/>
      <c r="M16" s="2"/>
      <c r="N16" s="2"/>
      <c r="O16" s="2"/>
      <c r="P16" s="2"/>
      <c r="Q16" s="2"/>
      <c r="R16" s="2"/>
      <c r="S16" s="2"/>
      <c r="T16" s="2"/>
      <c r="U16" s="2"/>
      <c r="V16" s="2"/>
      <c r="W16" s="2"/>
      <c r="X16" s="2"/>
      <c r="Y16" s="2"/>
      <c r="Z16" s="2"/>
    </row>
    <row r="17" spans="1:26" ht="14.25" customHeight="1" thickBot="1" x14ac:dyDescent="0.35">
      <c r="A17" s="62" t="s">
        <v>59</v>
      </c>
      <c r="B17" s="63">
        <f>IFERROR(SUM(B11:B16),0)</f>
        <v>0</v>
      </c>
      <c r="C17" s="205"/>
      <c r="D17" s="169"/>
      <c r="E17" s="206"/>
      <c r="F17" s="2"/>
      <c r="G17" s="2"/>
      <c r="H17" s="2"/>
      <c r="I17" s="2"/>
      <c r="J17" s="2"/>
      <c r="K17" s="2"/>
      <c r="L17" s="2"/>
      <c r="M17" s="2"/>
      <c r="N17" s="2"/>
      <c r="O17" s="2"/>
      <c r="P17" s="2"/>
      <c r="Q17" s="2"/>
      <c r="R17" s="2"/>
      <c r="S17" s="2"/>
      <c r="T17" s="2"/>
      <c r="U17" s="2"/>
      <c r="V17" s="2"/>
      <c r="W17" s="2"/>
      <c r="X17" s="2"/>
      <c r="Y17" s="2"/>
      <c r="Z17" s="2"/>
    </row>
    <row r="18" spans="1:26" ht="14.25" customHeight="1" x14ac:dyDescent="0.3">
      <c r="A18" s="179"/>
      <c r="B18" s="149"/>
      <c r="C18" s="27"/>
      <c r="D18" s="13"/>
      <c r="E18" s="28"/>
      <c r="F18" s="2"/>
      <c r="G18" s="2"/>
      <c r="H18" s="2"/>
      <c r="I18" s="2"/>
      <c r="J18" s="2"/>
      <c r="K18" s="2"/>
      <c r="L18" s="2"/>
      <c r="M18" s="2"/>
      <c r="N18" s="2"/>
      <c r="O18" s="2"/>
      <c r="P18" s="2"/>
      <c r="Q18" s="2"/>
      <c r="R18" s="2"/>
      <c r="S18" s="2"/>
      <c r="T18" s="2"/>
      <c r="U18" s="2"/>
      <c r="V18" s="2"/>
      <c r="W18" s="2"/>
      <c r="X18" s="2"/>
      <c r="Y18" s="2"/>
      <c r="Z18" s="2"/>
    </row>
    <row r="19" spans="1:26" ht="14.25" customHeight="1" x14ac:dyDescent="0.3">
      <c r="A19" s="29" t="s">
        <v>60</v>
      </c>
      <c r="B19" s="130">
        <f>B17-B11</f>
        <v>0</v>
      </c>
      <c r="C19" s="30"/>
      <c r="D19" s="31"/>
      <c r="E19" s="32"/>
      <c r="F19" s="2"/>
      <c r="G19" s="2"/>
      <c r="H19" s="2"/>
      <c r="I19" s="2"/>
      <c r="J19" s="2"/>
      <c r="K19" s="2"/>
      <c r="L19" s="2"/>
      <c r="M19" s="2"/>
      <c r="N19" s="2"/>
      <c r="O19" s="2"/>
      <c r="P19" s="2"/>
      <c r="Q19" s="2"/>
      <c r="R19" s="2"/>
      <c r="S19" s="2"/>
      <c r="T19" s="2"/>
      <c r="U19" s="2"/>
      <c r="V19" s="2"/>
      <c r="W19" s="2"/>
      <c r="X19" s="2"/>
      <c r="Y19" s="2"/>
      <c r="Z19" s="2"/>
    </row>
    <row r="20" spans="1:26" ht="14.25" customHeight="1" x14ac:dyDescent="0.3">
      <c r="A20" s="2"/>
      <c r="B20" s="2"/>
      <c r="C20" s="13"/>
      <c r="D20" s="13"/>
      <c r="E20" s="13"/>
      <c r="F20" s="2"/>
      <c r="G20" s="2"/>
      <c r="H20" s="2"/>
      <c r="I20" s="2"/>
      <c r="J20" s="2"/>
      <c r="K20" s="2"/>
      <c r="L20" s="2"/>
      <c r="M20" s="2"/>
      <c r="N20" s="2"/>
      <c r="O20" s="2"/>
      <c r="P20" s="2"/>
      <c r="Q20" s="2"/>
      <c r="R20" s="2"/>
      <c r="S20" s="2"/>
      <c r="T20" s="2"/>
      <c r="U20" s="2"/>
      <c r="V20" s="2"/>
      <c r="W20" s="2"/>
      <c r="X20" s="2"/>
      <c r="Y20" s="2"/>
      <c r="Z20" s="2"/>
    </row>
    <row r="21" spans="1:26" ht="21" customHeight="1" thickBot="1" x14ac:dyDescent="0.35">
      <c r="A21" s="2"/>
      <c r="B21" s="2"/>
      <c r="C21" s="13"/>
      <c r="D21" s="13"/>
      <c r="E21" s="13"/>
      <c r="F21" s="2"/>
      <c r="G21" s="2"/>
      <c r="H21" s="2"/>
      <c r="I21" s="2"/>
      <c r="J21" s="2"/>
      <c r="K21" s="2"/>
      <c r="L21" s="2"/>
      <c r="M21" s="2"/>
      <c r="N21" s="2"/>
      <c r="O21" s="2"/>
      <c r="P21" s="2"/>
      <c r="Q21" s="2"/>
      <c r="R21" s="2"/>
      <c r="S21" s="2"/>
      <c r="T21" s="2"/>
      <c r="U21" s="2"/>
      <c r="V21" s="2"/>
      <c r="W21" s="2"/>
      <c r="X21" s="2"/>
      <c r="Y21" s="2"/>
      <c r="Z21" s="2"/>
    </row>
    <row r="22" spans="1:26" ht="14.25" customHeight="1" thickBot="1" x14ac:dyDescent="0.35">
      <c r="A22" s="193" t="s">
        <v>61</v>
      </c>
      <c r="B22" s="188"/>
      <c r="C22" s="188"/>
      <c r="D22" s="188"/>
      <c r="E22" s="194"/>
      <c r="F22" s="2"/>
      <c r="G22" s="2"/>
      <c r="H22" s="2"/>
      <c r="I22" s="2"/>
      <c r="J22" s="2"/>
      <c r="K22" s="2"/>
      <c r="L22" s="2"/>
      <c r="M22" s="2"/>
      <c r="N22" s="2"/>
      <c r="O22" s="2"/>
      <c r="P22" s="2"/>
      <c r="Q22" s="2"/>
      <c r="R22" s="2"/>
      <c r="S22" s="2"/>
      <c r="T22" s="2"/>
      <c r="U22" s="2"/>
      <c r="V22" s="2"/>
      <c r="W22" s="2"/>
      <c r="X22" s="2"/>
      <c r="Y22" s="2"/>
      <c r="Z22" s="2"/>
    </row>
    <row r="23" spans="1:26" ht="14.25" customHeight="1" thickBot="1" x14ac:dyDescent="0.35">
      <c r="A23" s="187" t="s">
        <v>62</v>
      </c>
      <c r="B23" s="188"/>
      <c r="C23" s="188"/>
      <c r="D23" s="188"/>
      <c r="E23" s="189"/>
      <c r="F23" s="2"/>
      <c r="G23" s="2"/>
      <c r="H23" s="2"/>
      <c r="I23" s="2"/>
      <c r="J23" s="2"/>
      <c r="K23" s="2"/>
      <c r="L23" s="2"/>
      <c r="M23" s="2"/>
      <c r="N23" s="2"/>
      <c r="O23" s="2"/>
      <c r="P23" s="2"/>
      <c r="Q23" s="2"/>
      <c r="R23" s="2"/>
      <c r="S23" s="2"/>
      <c r="T23" s="2"/>
      <c r="U23" s="2"/>
      <c r="V23" s="2"/>
      <c r="W23" s="2"/>
      <c r="X23" s="2"/>
      <c r="Y23" s="2"/>
      <c r="Z23" s="2"/>
    </row>
    <row r="24" spans="1:26" ht="15.75" customHeight="1" thickBot="1" x14ac:dyDescent="0.35">
      <c r="A24" s="33" t="s">
        <v>63</v>
      </c>
      <c r="B24" s="34" t="s">
        <v>115</v>
      </c>
      <c r="C24" s="34" t="s">
        <v>64</v>
      </c>
      <c r="D24" s="35" t="s">
        <v>65</v>
      </c>
      <c r="E24" s="36" t="s">
        <v>66</v>
      </c>
      <c r="F24" s="2"/>
      <c r="G24" s="2"/>
      <c r="H24" s="2"/>
      <c r="I24" s="2"/>
      <c r="J24" s="2"/>
      <c r="K24" s="2"/>
      <c r="L24" s="2"/>
      <c r="M24" s="2"/>
      <c r="N24" s="2"/>
      <c r="O24" s="2"/>
      <c r="P24" s="2"/>
      <c r="Q24" s="2"/>
      <c r="R24" s="2"/>
      <c r="S24" s="2"/>
      <c r="T24" s="2"/>
      <c r="U24" s="2"/>
      <c r="V24" s="2"/>
      <c r="W24" s="2"/>
      <c r="X24" s="2"/>
      <c r="Y24" s="2"/>
      <c r="Z24" s="2"/>
    </row>
    <row r="25" spans="1:26" ht="14.25" customHeight="1" x14ac:dyDescent="0.3">
      <c r="A25" s="37" t="s">
        <v>67</v>
      </c>
      <c r="B25" s="38"/>
      <c r="C25" s="38" t="str">
        <f>IF(B25="PROFESSORE ORDINARIO",81,IF(B25="PROFESSORE ASSOCIATO",53,IF(B25="RU RTD",34,"")))</f>
        <v/>
      </c>
      <c r="D25" s="39">
        <f>300*3</f>
        <v>900</v>
      </c>
      <c r="E25" s="40">
        <f>IFERROR(D25*C25,0)</f>
        <v>0</v>
      </c>
      <c r="F25" s="2"/>
      <c r="G25" s="2"/>
      <c r="H25" s="2"/>
      <c r="I25" s="2"/>
      <c r="J25" s="2"/>
      <c r="K25" s="2"/>
      <c r="L25" s="2"/>
      <c r="M25" s="2"/>
      <c r="N25" s="2"/>
      <c r="O25" s="2"/>
      <c r="P25" s="2"/>
      <c r="Q25" s="2"/>
      <c r="R25" s="2"/>
      <c r="S25" s="2"/>
      <c r="T25" s="2"/>
      <c r="U25" s="2"/>
      <c r="V25" s="2"/>
      <c r="W25" s="2"/>
      <c r="X25" s="2"/>
      <c r="Y25" s="2"/>
      <c r="Z25" s="2"/>
    </row>
    <row r="26" spans="1:26" ht="14.25" customHeight="1" x14ac:dyDescent="0.3">
      <c r="A26" s="37"/>
      <c r="B26" s="38"/>
      <c r="C26" s="38" t="str">
        <f t="shared" ref="C26:C30" si="0">IF(B26="PROFESSORE ORDINARIO",81,IF(B26="PROFESSORE ASSOCIATO",53,IF(B26="RU RTD",34,"")))</f>
        <v/>
      </c>
      <c r="D26" s="39">
        <v>0</v>
      </c>
      <c r="E26" s="40">
        <f t="shared" ref="E26:E30" si="1">IFERROR(D26*C26,0)</f>
        <v>0</v>
      </c>
      <c r="F26" s="2"/>
      <c r="G26" s="2"/>
      <c r="H26" s="2"/>
      <c r="I26" s="2"/>
      <c r="J26" s="2"/>
      <c r="K26" s="2"/>
      <c r="L26" s="2"/>
      <c r="M26" s="2"/>
      <c r="N26" s="2"/>
      <c r="O26" s="2"/>
      <c r="P26" s="2"/>
      <c r="Q26" s="2"/>
      <c r="R26" s="2"/>
      <c r="S26" s="2"/>
      <c r="T26" s="2"/>
      <c r="U26" s="2"/>
      <c r="V26" s="2"/>
      <c r="W26" s="2"/>
      <c r="X26" s="2"/>
      <c r="Y26" s="2"/>
      <c r="Z26" s="2"/>
    </row>
    <row r="27" spans="1:26" ht="14.25" customHeight="1" x14ac:dyDescent="0.3">
      <c r="A27" s="41"/>
      <c r="B27" s="38"/>
      <c r="C27" s="38" t="str">
        <f t="shared" si="0"/>
        <v/>
      </c>
      <c r="D27" s="39">
        <v>0</v>
      </c>
      <c r="E27" s="40">
        <f t="shared" si="1"/>
        <v>0</v>
      </c>
      <c r="F27" s="2"/>
      <c r="G27" s="2"/>
      <c r="H27" s="2"/>
      <c r="I27" s="2"/>
      <c r="J27" s="2"/>
      <c r="K27" s="2"/>
      <c r="L27" s="2"/>
      <c r="M27" s="2"/>
      <c r="N27" s="2"/>
      <c r="O27" s="2"/>
      <c r="P27" s="2"/>
      <c r="Q27" s="2"/>
      <c r="R27" s="2"/>
      <c r="S27" s="2"/>
      <c r="T27" s="2"/>
      <c r="U27" s="2"/>
      <c r="V27" s="2"/>
      <c r="W27" s="2"/>
      <c r="X27" s="2"/>
      <c r="Y27" s="2"/>
      <c r="Z27" s="2"/>
    </row>
    <row r="28" spans="1:26" ht="14.25" customHeight="1" x14ac:dyDescent="0.3">
      <c r="A28" s="41"/>
      <c r="B28" s="38"/>
      <c r="C28" s="38" t="str">
        <f t="shared" si="0"/>
        <v/>
      </c>
      <c r="D28" s="39">
        <v>0</v>
      </c>
      <c r="E28" s="40">
        <f t="shared" si="1"/>
        <v>0</v>
      </c>
      <c r="F28" s="2"/>
      <c r="G28" s="42"/>
      <c r="H28" s="2"/>
      <c r="I28" s="2"/>
      <c r="J28" s="2"/>
      <c r="K28" s="2"/>
      <c r="L28" s="2"/>
      <c r="M28" s="2"/>
      <c r="N28" s="2"/>
      <c r="O28" s="2"/>
      <c r="P28" s="2"/>
      <c r="Q28" s="2"/>
      <c r="R28" s="2"/>
      <c r="S28" s="2"/>
      <c r="T28" s="2"/>
      <c r="U28" s="2"/>
      <c r="V28" s="2"/>
      <c r="W28" s="2"/>
      <c r="X28" s="2"/>
      <c r="Y28" s="2"/>
      <c r="Z28" s="2"/>
    </row>
    <row r="29" spans="1:26" ht="14.25" customHeight="1" x14ac:dyDescent="0.3">
      <c r="A29" s="41"/>
      <c r="B29" s="38"/>
      <c r="C29" s="38" t="str">
        <f t="shared" si="0"/>
        <v/>
      </c>
      <c r="D29" s="39">
        <v>0</v>
      </c>
      <c r="E29" s="40">
        <f t="shared" si="1"/>
        <v>0</v>
      </c>
      <c r="F29" s="2"/>
      <c r="G29" s="2"/>
      <c r="H29" s="2"/>
      <c r="I29" s="2"/>
      <c r="J29" s="2"/>
      <c r="K29" s="2"/>
      <c r="L29" s="2"/>
      <c r="M29" s="2"/>
      <c r="N29" s="2"/>
      <c r="O29" s="2"/>
      <c r="P29" s="2"/>
      <c r="Q29" s="2"/>
      <c r="R29" s="2"/>
      <c r="S29" s="2"/>
      <c r="T29" s="2"/>
      <c r="U29" s="2"/>
      <c r="V29" s="2"/>
      <c r="W29" s="2"/>
      <c r="X29" s="2"/>
      <c r="Y29" s="2"/>
      <c r="Z29" s="2"/>
    </row>
    <row r="30" spans="1:26" ht="14.25" customHeight="1" x14ac:dyDescent="0.3">
      <c r="A30" s="41"/>
      <c r="B30" s="38"/>
      <c r="C30" s="38" t="str">
        <f t="shared" si="0"/>
        <v/>
      </c>
      <c r="D30" s="39">
        <v>0</v>
      </c>
      <c r="E30" s="40">
        <f t="shared" si="1"/>
        <v>0</v>
      </c>
      <c r="F30" s="2"/>
      <c r="G30" s="2"/>
      <c r="H30" s="2"/>
      <c r="I30" s="2"/>
      <c r="J30" s="2"/>
      <c r="K30" s="2"/>
      <c r="L30" s="2"/>
      <c r="M30" s="2"/>
      <c r="N30" s="2"/>
      <c r="O30" s="2"/>
      <c r="P30" s="2"/>
      <c r="Q30" s="2"/>
      <c r="R30" s="2"/>
      <c r="S30" s="2"/>
      <c r="T30" s="2"/>
      <c r="U30" s="2"/>
      <c r="V30" s="2"/>
      <c r="W30" s="2"/>
      <c r="X30" s="2"/>
      <c r="Y30" s="2"/>
      <c r="Z30" s="2"/>
    </row>
    <row r="31" spans="1:26" ht="14.25" customHeight="1" x14ac:dyDescent="0.3">
      <c r="A31" s="14" t="s">
        <v>106</v>
      </c>
      <c r="B31" s="43"/>
      <c r="C31" s="44"/>
      <c r="D31" s="44"/>
      <c r="E31" s="45">
        <f>SUM(E25:E30)</f>
        <v>0</v>
      </c>
      <c r="F31" s="2"/>
      <c r="G31" s="2"/>
      <c r="H31" s="2"/>
      <c r="I31" s="2"/>
      <c r="J31" s="2"/>
      <c r="K31" s="2"/>
      <c r="L31" s="2"/>
      <c r="M31" s="2"/>
      <c r="N31" s="2"/>
      <c r="O31" s="2"/>
      <c r="P31" s="2"/>
      <c r="Q31" s="2"/>
      <c r="R31" s="2"/>
      <c r="S31" s="2"/>
      <c r="T31" s="2"/>
      <c r="U31" s="2"/>
      <c r="V31" s="2"/>
      <c r="W31" s="2"/>
      <c r="X31" s="2"/>
      <c r="Y31" s="2"/>
      <c r="Z31" s="2"/>
    </row>
    <row r="32" spans="1:26" ht="14.25" customHeight="1" x14ac:dyDescent="0.3">
      <c r="A32" s="15"/>
      <c r="B32" s="46"/>
      <c r="C32" s="17"/>
      <c r="D32" s="17"/>
      <c r="E32" s="47"/>
      <c r="F32" s="2"/>
      <c r="G32" s="2"/>
      <c r="H32" s="2"/>
      <c r="I32" s="2"/>
      <c r="J32" s="2"/>
      <c r="K32" s="2"/>
      <c r="L32" s="2"/>
      <c r="M32" s="2"/>
      <c r="N32" s="2"/>
      <c r="O32" s="2"/>
      <c r="P32" s="2"/>
      <c r="Q32" s="2"/>
      <c r="R32" s="2"/>
      <c r="S32" s="2"/>
      <c r="T32" s="2"/>
      <c r="U32" s="2"/>
      <c r="V32" s="2"/>
      <c r="W32" s="2"/>
      <c r="X32" s="2"/>
      <c r="Y32" s="2"/>
      <c r="Z32" s="2"/>
    </row>
    <row r="33" spans="1:26" ht="14.25" customHeight="1" x14ac:dyDescent="0.3">
      <c r="A33" s="199" t="s">
        <v>68</v>
      </c>
      <c r="B33" s="200"/>
      <c r="C33" s="200"/>
      <c r="D33" s="200"/>
      <c r="E33" s="200"/>
      <c r="F33" s="2"/>
      <c r="G33" s="2"/>
      <c r="H33" s="2"/>
      <c r="I33" s="2"/>
      <c r="J33" s="2"/>
      <c r="K33" s="2"/>
      <c r="L33" s="2"/>
      <c r="M33" s="2"/>
      <c r="N33" s="2"/>
      <c r="O33" s="2"/>
      <c r="P33" s="2"/>
      <c r="Q33" s="2"/>
      <c r="R33" s="2"/>
      <c r="S33" s="2"/>
      <c r="T33" s="2"/>
      <c r="U33" s="2"/>
      <c r="V33" s="2"/>
      <c r="W33" s="2"/>
      <c r="X33" s="2"/>
      <c r="Y33" s="2"/>
      <c r="Z33" s="2"/>
    </row>
    <row r="34" spans="1:26" ht="3" customHeight="1" thickBot="1" x14ac:dyDescent="0.35">
      <c r="A34" s="135" t="s">
        <v>118</v>
      </c>
      <c r="B34" s="72" t="s">
        <v>69</v>
      </c>
      <c r="C34" s="72" t="s">
        <v>70</v>
      </c>
      <c r="D34" s="72" t="s">
        <v>71</v>
      </c>
      <c r="E34" s="73" t="s">
        <v>72</v>
      </c>
      <c r="F34" s="2"/>
      <c r="G34" s="2"/>
      <c r="H34" s="2"/>
      <c r="I34" s="2"/>
      <c r="J34" s="2"/>
      <c r="K34" s="2"/>
      <c r="L34" s="2"/>
      <c r="M34" s="2"/>
      <c r="N34" s="2"/>
      <c r="O34" s="2"/>
      <c r="P34" s="2"/>
      <c r="Q34" s="2"/>
      <c r="R34" s="2"/>
      <c r="S34" s="2"/>
      <c r="T34" s="2"/>
      <c r="U34" s="2"/>
      <c r="V34" s="2"/>
      <c r="W34" s="2"/>
      <c r="X34" s="2"/>
      <c r="Y34" s="2"/>
      <c r="Z34" s="2"/>
    </row>
    <row r="35" spans="1:26" ht="14.25" customHeight="1" thickBot="1" x14ac:dyDescent="0.35">
      <c r="A35" s="34" t="s">
        <v>73</v>
      </c>
      <c r="B35" s="34" t="s">
        <v>74</v>
      </c>
      <c r="C35" s="34" t="s">
        <v>116</v>
      </c>
      <c r="D35" s="35" t="s">
        <v>75</v>
      </c>
      <c r="E35" s="36" t="s">
        <v>66</v>
      </c>
      <c r="F35" s="2"/>
      <c r="G35" s="2"/>
      <c r="H35" s="2"/>
      <c r="I35" s="2"/>
      <c r="J35" s="2"/>
      <c r="K35" s="2"/>
      <c r="L35" s="2"/>
      <c r="M35" s="2"/>
      <c r="N35" s="2"/>
      <c r="O35" s="2"/>
      <c r="P35" s="2"/>
      <c r="Q35" s="2"/>
      <c r="R35" s="2"/>
      <c r="S35" s="2"/>
      <c r="T35" s="2"/>
      <c r="U35" s="2"/>
      <c r="V35" s="2"/>
      <c r="W35" s="2"/>
      <c r="X35" s="2"/>
      <c r="Y35" s="2"/>
      <c r="Z35" s="2"/>
    </row>
    <row r="36" spans="1:26" ht="14.25" customHeight="1" thickBot="1" x14ac:dyDescent="0.35">
      <c r="A36" s="37"/>
      <c r="B36" s="48"/>
      <c r="C36" s="23"/>
      <c r="D36" s="49"/>
      <c r="E36" s="40">
        <f>IFERROR(C36*D36*B36,0)</f>
        <v>0</v>
      </c>
      <c r="F36" s="2"/>
      <c r="G36" s="2"/>
      <c r="H36" s="2"/>
      <c r="I36" s="2"/>
      <c r="J36" s="2"/>
      <c r="K36" s="2"/>
      <c r="L36" s="2"/>
      <c r="M36" s="2"/>
      <c r="N36" s="2"/>
      <c r="O36" s="2"/>
      <c r="P36" s="2"/>
      <c r="Q36" s="2"/>
      <c r="R36" s="2"/>
      <c r="S36" s="2"/>
      <c r="T36" s="2"/>
      <c r="U36" s="2"/>
      <c r="V36" s="2"/>
      <c r="W36" s="2"/>
      <c r="X36" s="2"/>
      <c r="Y36" s="2"/>
      <c r="Z36" s="2"/>
    </row>
    <row r="37" spans="1:26" ht="14.25" customHeight="1" thickBot="1" x14ac:dyDescent="0.35">
      <c r="A37" s="37"/>
      <c r="B37" s="48">
        <v>0</v>
      </c>
      <c r="C37" s="23" t="str">
        <f>IFERROR(VLOOKUP(A37,'tabellari costi standard'!$A$15:$D$18,4,FALSE),"")</f>
        <v/>
      </c>
      <c r="D37" s="49">
        <v>0</v>
      </c>
      <c r="E37" s="40">
        <f t="shared" ref="E37:E41" si="2">IFERROR(C37*D37*B37,0)</f>
        <v>0</v>
      </c>
      <c r="F37" s="2"/>
      <c r="G37" s="2"/>
      <c r="H37" s="2"/>
      <c r="I37" s="2"/>
      <c r="J37" s="2"/>
      <c r="K37" s="2"/>
      <c r="L37" s="2"/>
      <c r="M37" s="2"/>
      <c r="N37" s="2"/>
      <c r="O37" s="2"/>
      <c r="P37" s="2"/>
      <c r="Q37" s="2"/>
      <c r="R37" s="2"/>
      <c r="S37" s="2"/>
      <c r="T37" s="2"/>
      <c r="U37" s="2"/>
      <c r="V37" s="2"/>
      <c r="W37" s="2"/>
      <c r="X37" s="2"/>
      <c r="Y37" s="2"/>
      <c r="Z37" s="2"/>
    </row>
    <row r="38" spans="1:26" ht="14.25" customHeight="1" thickBot="1" x14ac:dyDescent="0.35">
      <c r="A38" s="37"/>
      <c r="B38" s="48">
        <v>0</v>
      </c>
      <c r="C38" s="23" t="str">
        <f>IFERROR(VLOOKUP(A38,'tabellari costi standard'!$A$15:$D$18,4,FALSE),"")</f>
        <v/>
      </c>
      <c r="D38" s="49">
        <v>0</v>
      </c>
      <c r="E38" s="40">
        <f t="shared" si="2"/>
        <v>0</v>
      </c>
      <c r="F38" s="2"/>
      <c r="G38" s="2"/>
      <c r="H38" s="2"/>
      <c r="I38" s="2"/>
      <c r="J38" s="2"/>
      <c r="K38" s="2"/>
      <c r="L38" s="2"/>
      <c r="M38" s="2"/>
      <c r="N38" s="2"/>
      <c r="O38" s="2"/>
      <c r="P38" s="2"/>
      <c r="Q38" s="2"/>
      <c r="R38" s="2"/>
      <c r="S38" s="2"/>
      <c r="T38" s="2"/>
      <c r="U38" s="2"/>
      <c r="V38" s="2"/>
      <c r="W38" s="2"/>
      <c r="X38" s="2"/>
      <c r="Y38" s="2"/>
      <c r="Z38" s="2"/>
    </row>
    <row r="39" spans="1:26" ht="14.25" customHeight="1" thickBot="1" x14ac:dyDescent="0.35">
      <c r="A39" s="37"/>
      <c r="B39" s="48">
        <v>0</v>
      </c>
      <c r="C39" s="23" t="str">
        <f>IFERROR(VLOOKUP(A39,'tabellari costi standard'!$A$15:$D$18,4,FALSE),"")</f>
        <v/>
      </c>
      <c r="D39" s="49">
        <v>0</v>
      </c>
      <c r="E39" s="40">
        <f t="shared" si="2"/>
        <v>0</v>
      </c>
      <c r="F39" s="2"/>
      <c r="G39" s="2"/>
      <c r="H39" s="2"/>
      <c r="I39" s="2"/>
      <c r="J39" s="2"/>
      <c r="K39" s="2"/>
      <c r="L39" s="2"/>
      <c r="M39" s="2"/>
      <c r="N39" s="2"/>
      <c r="O39" s="2"/>
      <c r="P39" s="2"/>
      <c r="Q39" s="2"/>
      <c r="R39" s="2"/>
      <c r="S39" s="2"/>
      <c r="T39" s="2"/>
      <c r="U39" s="2"/>
      <c r="V39" s="2"/>
      <c r="W39" s="2"/>
      <c r="X39" s="2"/>
      <c r="Y39" s="2"/>
      <c r="Z39" s="2"/>
    </row>
    <row r="40" spans="1:26" ht="14.25" customHeight="1" thickBot="1" x14ac:dyDescent="0.35">
      <c r="A40" s="37"/>
      <c r="B40" s="48">
        <v>0</v>
      </c>
      <c r="C40" s="23" t="str">
        <f>IFERROR(VLOOKUP(A40,'tabellari costi standard'!$A$15:$D$18,4,FALSE),"")</f>
        <v/>
      </c>
      <c r="D40" s="49">
        <v>0</v>
      </c>
      <c r="E40" s="40">
        <f t="shared" si="2"/>
        <v>0</v>
      </c>
      <c r="F40" s="2"/>
      <c r="G40" s="2"/>
      <c r="H40" s="2"/>
      <c r="I40" s="2"/>
      <c r="J40" s="2"/>
      <c r="K40" s="2"/>
      <c r="L40" s="2"/>
      <c r="M40" s="2"/>
      <c r="N40" s="2"/>
      <c r="O40" s="2"/>
      <c r="P40" s="2"/>
      <c r="Q40" s="2"/>
      <c r="R40" s="2"/>
      <c r="S40" s="2"/>
      <c r="T40" s="2"/>
      <c r="U40" s="2"/>
      <c r="V40" s="2"/>
      <c r="W40" s="2"/>
      <c r="X40" s="2"/>
      <c r="Y40" s="2"/>
      <c r="Z40" s="2"/>
    </row>
    <row r="41" spans="1:26" ht="14.25" customHeight="1" thickBot="1" x14ac:dyDescent="0.35">
      <c r="A41" s="75"/>
      <c r="B41" s="76">
        <v>0</v>
      </c>
      <c r="C41" s="23" t="str">
        <f>IFERROR(VLOOKUP(A41,'tabellari costi standard'!$A$15:$D$18,4,FALSE),"")</f>
        <v/>
      </c>
      <c r="D41" s="77">
        <v>0</v>
      </c>
      <c r="E41" s="40">
        <f t="shared" si="2"/>
        <v>0</v>
      </c>
      <c r="F41" s="2"/>
      <c r="G41" s="2"/>
      <c r="H41" s="2"/>
      <c r="I41" s="2"/>
      <c r="J41" s="2"/>
      <c r="K41" s="2"/>
      <c r="L41" s="2"/>
      <c r="M41" s="2"/>
      <c r="N41" s="2"/>
      <c r="O41" s="2"/>
      <c r="P41" s="2"/>
      <c r="Q41" s="2"/>
      <c r="R41" s="2"/>
      <c r="S41" s="2"/>
      <c r="T41" s="2"/>
      <c r="U41" s="2"/>
      <c r="V41" s="2"/>
      <c r="W41" s="2"/>
      <c r="X41" s="2"/>
      <c r="Y41" s="2"/>
      <c r="Z41" s="2"/>
    </row>
    <row r="42" spans="1:26" ht="14.25" customHeight="1" x14ac:dyDescent="0.3">
      <c r="A42" s="14" t="s">
        <v>117</v>
      </c>
      <c r="B42" s="43"/>
      <c r="C42" s="44"/>
      <c r="D42" s="44"/>
      <c r="E42" s="45">
        <f>SUM(E36:E41)</f>
        <v>0</v>
      </c>
      <c r="F42" s="2"/>
      <c r="G42" s="2"/>
      <c r="H42" s="2"/>
      <c r="I42" s="2"/>
      <c r="J42" s="2"/>
      <c r="K42" s="2"/>
      <c r="L42" s="2"/>
      <c r="M42" s="2"/>
      <c r="N42" s="2"/>
      <c r="O42" s="2"/>
      <c r="P42" s="2"/>
      <c r="Q42" s="2"/>
      <c r="R42" s="2"/>
      <c r="S42" s="2"/>
      <c r="T42" s="2"/>
      <c r="U42" s="2"/>
      <c r="V42" s="2"/>
      <c r="W42" s="2"/>
      <c r="X42" s="2"/>
      <c r="Y42" s="2"/>
      <c r="Z42" s="2"/>
    </row>
    <row r="43" spans="1:26" ht="36" customHeight="1" x14ac:dyDescent="0.3">
      <c r="A43" s="180" t="s">
        <v>86</v>
      </c>
      <c r="B43" s="164"/>
      <c r="C43" s="164"/>
      <c r="D43" s="164"/>
      <c r="E43" s="164"/>
      <c r="F43" s="165"/>
      <c r="G43" s="2"/>
      <c r="H43" s="2"/>
      <c r="I43" s="2"/>
      <c r="J43" s="2"/>
      <c r="K43" s="2"/>
      <c r="L43" s="2"/>
      <c r="M43" s="2"/>
      <c r="N43" s="2"/>
      <c r="O43" s="2"/>
      <c r="P43" s="2"/>
      <c r="Q43" s="2"/>
      <c r="R43" s="2"/>
      <c r="S43" s="2"/>
      <c r="T43" s="2"/>
      <c r="U43" s="2"/>
      <c r="V43" s="2"/>
      <c r="W43" s="2"/>
      <c r="X43" s="2"/>
      <c r="Y43" s="2"/>
      <c r="Z43" s="2"/>
    </row>
    <row r="44" spans="1:26" ht="14.25" customHeight="1" x14ac:dyDescent="0.3">
      <c r="A44" s="183" t="s">
        <v>62</v>
      </c>
      <c r="B44" s="164"/>
      <c r="C44" s="164"/>
      <c r="D44" s="164"/>
      <c r="E44" s="164"/>
      <c r="F44" s="165"/>
      <c r="G44" s="2"/>
      <c r="H44" s="2"/>
      <c r="I44" s="2"/>
      <c r="J44" s="2"/>
      <c r="K44" s="2"/>
      <c r="L44" s="2"/>
      <c r="M44" s="2"/>
      <c r="N44" s="2"/>
      <c r="O44" s="2"/>
      <c r="P44" s="2"/>
      <c r="Q44" s="2"/>
      <c r="R44" s="2"/>
      <c r="S44" s="2"/>
      <c r="T44" s="2"/>
      <c r="U44" s="2"/>
      <c r="V44" s="2"/>
      <c r="W44" s="2"/>
      <c r="X44" s="2"/>
      <c r="Y44" s="2"/>
      <c r="Z44" s="2"/>
    </row>
    <row r="45" spans="1:26" ht="57.75" customHeight="1" x14ac:dyDescent="0.3">
      <c r="A45" s="50" t="s">
        <v>77</v>
      </c>
      <c r="B45" s="51" t="s">
        <v>78</v>
      </c>
      <c r="C45" s="50" t="s">
        <v>79</v>
      </c>
      <c r="D45" s="50" t="s">
        <v>80</v>
      </c>
      <c r="E45" s="50" t="s">
        <v>81</v>
      </c>
      <c r="F45" s="51" t="s">
        <v>82</v>
      </c>
      <c r="G45" s="2"/>
      <c r="H45" s="2"/>
      <c r="I45" s="2"/>
      <c r="J45" s="2"/>
      <c r="K45" s="2"/>
      <c r="L45" s="2"/>
      <c r="M45" s="2"/>
      <c r="N45" s="2"/>
      <c r="O45" s="2"/>
      <c r="P45" s="2"/>
      <c r="Q45" s="2"/>
      <c r="R45" s="2"/>
      <c r="S45" s="2"/>
      <c r="T45" s="2"/>
      <c r="U45" s="2"/>
      <c r="V45" s="2"/>
      <c r="W45" s="2"/>
      <c r="X45" s="2"/>
      <c r="Y45" s="2"/>
      <c r="Z45" s="2"/>
    </row>
    <row r="46" spans="1:26" ht="14.25" customHeight="1" x14ac:dyDescent="0.3">
      <c r="A46" s="48"/>
      <c r="B46" s="48">
        <v>0</v>
      </c>
      <c r="C46" s="52">
        <v>36</v>
      </c>
      <c r="D46" s="49"/>
      <c r="E46" s="49"/>
      <c r="F46" s="53">
        <f>+(B46/C46*D46)*E46%</f>
        <v>0</v>
      </c>
      <c r="G46" s="2"/>
      <c r="H46" s="2"/>
      <c r="I46" s="2"/>
      <c r="J46" s="2"/>
      <c r="K46" s="2"/>
      <c r="L46" s="2"/>
      <c r="M46" s="2"/>
      <c r="N46" s="2"/>
      <c r="O46" s="2"/>
      <c r="P46" s="2"/>
      <c r="Q46" s="2"/>
      <c r="R46" s="2"/>
      <c r="S46" s="2"/>
      <c r="T46" s="2"/>
      <c r="U46" s="2"/>
      <c r="V46" s="2"/>
      <c r="W46" s="2"/>
      <c r="X46" s="2"/>
      <c r="Y46" s="2"/>
      <c r="Z46" s="2"/>
    </row>
    <row r="47" spans="1:26" ht="14.25" customHeight="1" x14ac:dyDescent="0.3">
      <c r="A47" s="48"/>
      <c r="B47" s="48">
        <v>0</v>
      </c>
      <c r="C47" s="52">
        <v>36</v>
      </c>
      <c r="D47" s="49"/>
      <c r="E47" s="49"/>
      <c r="F47" s="53">
        <f>+(B47/C47*D47)*E47%</f>
        <v>0</v>
      </c>
      <c r="G47" s="2"/>
      <c r="H47" s="2"/>
      <c r="I47" s="2"/>
      <c r="J47" s="2"/>
      <c r="K47" s="2"/>
      <c r="L47" s="2"/>
      <c r="M47" s="2"/>
      <c r="N47" s="2"/>
      <c r="O47" s="2"/>
      <c r="P47" s="2"/>
      <c r="Q47" s="2"/>
      <c r="R47" s="2"/>
      <c r="S47" s="2"/>
      <c r="T47" s="2"/>
      <c r="U47" s="2"/>
      <c r="V47" s="2"/>
      <c r="W47" s="2"/>
      <c r="X47" s="2"/>
      <c r="Y47" s="2"/>
      <c r="Z47" s="2"/>
    </row>
    <row r="48" spans="1:26" ht="14.25" customHeight="1" x14ac:dyDescent="0.3">
      <c r="A48" s="48"/>
      <c r="B48" s="48">
        <v>0</v>
      </c>
      <c r="C48" s="52">
        <v>36</v>
      </c>
      <c r="D48" s="49"/>
      <c r="E48" s="49"/>
      <c r="F48" s="53">
        <f>+(B48/C48*D48)*E48%</f>
        <v>0</v>
      </c>
      <c r="G48" s="2"/>
      <c r="H48" s="2"/>
      <c r="I48" s="2"/>
      <c r="J48" s="2"/>
      <c r="K48" s="2"/>
      <c r="L48" s="2"/>
      <c r="M48" s="2"/>
      <c r="N48" s="2"/>
      <c r="O48" s="2"/>
      <c r="P48" s="2"/>
      <c r="Q48" s="2"/>
      <c r="R48" s="2"/>
      <c r="S48" s="2"/>
      <c r="T48" s="2"/>
      <c r="U48" s="2"/>
      <c r="V48" s="2"/>
      <c r="W48" s="2"/>
      <c r="X48" s="2"/>
      <c r="Y48" s="2"/>
      <c r="Z48" s="2"/>
    </row>
    <row r="49" spans="1:26" ht="14.25" customHeight="1" x14ac:dyDescent="0.3">
      <c r="A49" s="48"/>
      <c r="B49" s="48">
        <v>0</v>
      </c>
      <c r="C49" s="52">
        <v>36</v>
      </c>
      <c r="D49" s="49"/>
      <c r="E49" s="49"/>
      <c r="F49" s="53">
        <f>+(B49/C49*D49)*E49%</f>
        <v>0</v>
      </c>
      <c r="G49" s="2"/>
      <c r="H49" s="2"/>
      <c r="I49" s="2"/>
      <c r="J49" s="2"/>
      <c r="K49" s="2"/>
      <c r="L49" s="2"/>
      <c r="M49" s="2"/>
      <c r="N49" s="2"/>
      <c r="O49" s="2"/>
      <c r="P49" s="2"/>
      <c r="Q49" s="2"/>
      <c r="R49" s="2"/>
      <c r="S49" s="2"/>
      <c r="T49" s="2"/>
      <c r="U49" s="2"/>
      <c r="V49" s="2"/>
      <c r="W49" s="2"/>
      <c r="X49" s="2"/>
      <c r="Y49" s="2"/>
      <c r="Z49" s="2"/>
    </row>
    <row r="50" spans="1:26" ht="14.25" customHeight="1" x14ac:dyDescent="0.3">
      <c r="A50" s="48"/>
      <c r="B50" s="48">
        <v>0</v>
      </c>
      <c r="C50" s="52">
        <v>36</v>
      </c>
      <c r="D50" s="49"/>
      <c r="E50" s="49"/>
      <c r="F50" s="53">
        <f>+(B50/C50*D50)*E50%</f>
        <v>0</v>
      </c>
      <c r="G50" s="2"/>
      <c r="H50" s="2"/>
      <c r="I50" s="2"/>
      <c r="J50" s="2"/>
      <c r="K50" s="2"/>
      <c r="L50" s="2"/>
      <c r="M50" s="2"/>
      <c r="N50" s="2"/>
      <c r="O50" s="2"/>
      <c r="P50" s="2"/>
      <c r="Q50" s="2"/>
      <c r="R50" s="2"/>
      <c r="S50" s="2"/>
      <c r="T50" s="2"/>
      <c r="U50" s="2"/>
      <c r="V50" s="2"/>
      <c r="W50" s="2"/>
      <c r="X50" s="2"/>
      <c r="Y50" s="2"/>
      <c r="Z50" s="2"/>
    </row>
    <row r="51" spans="1:26" ht="14.25" customHeight="1" x14ac:dyDescent="0.3">
      <c r="A51" s="54" t="s">
        <v>30</v>
      </c>
      <c r="B51" s="55">
        <f>SUM(B46:B50)</f>
        <v>0</v>
      </c>
      <c r="C51" s="56"/>
      <c r="D51" s="56"/>
      <c r="E51" s="56"/>
      <c r="F51" s="57">
        <f>SUM(F46:F50)</f>
        <v>0</v>
      </c>
      <c r="G51" s="2"/>
      <c r="H51" s="2"/>
      <c r="I51" s="2"/>
      <c r="J51" s="2"/>
      <c r="K51" s="2"/>
      <c r="L51" s="2"/>
      <c r="M51" s="2"/>
      <c r="N51" s="2"/>
      <c r="O51" s="2"/>
      <c r="P51" s="2"/>
      <c r="Q51" s="2"/>
      <c r="R51" s="2"/>
      <c r="S51" s="2"/>
      <c r="T51" s="2"/>
      <c r="U51" s="2"/>
      <c r="V51" s="2"/>
      <c r="W51" s="2"/>
      <c r="X51" s="2"/>
      <c r="Y51" s="2"/>
      <c r="Z51" s="2"/>
    </row>
    <row r="52" spans="1:26" ht="14.25" customHeight="1" x14ac:dyDescent="0.3">
      <c r="A52" s="58"/>
      <c r="B52" s="58"/>
      <c r="C52" s="59"/>
      <c r="D52" s="59"/>
      <c r="E52" s="59"/>
      <c r="F52" s="58"/>
      <c r="G52" s="2"/>
      <c r="H52" s="2"/>
      <c r="I52" s="2"/>
      <c r="J52" s="2"/>
      <c r="K52" s="2"/>
      <c r="L52" s="2"/>
      <c r="M52" s="2"/>
      <c r="N52" s="2"/>
      <c r="O52" s="2"/>
      <c r="P52" s="2"/>
      <c r="Q52" s="2"/>
      <c r="R52" s="2"/>
      <c r="S52" s="2"/>
      <c r="T52" s="2"/>
      <c r="U52" s="2"/>
      <c r="V52" s="2"/>
      <c r="W52" s="2"/>
      <c r="X52" s="2"/>
      <c r="Y52" s="2"/>
      <c r="Z52" s="2"/>
    </row>
    <row r="53" spans="1:26" ht="14.25" customHeight="1" x14ac:dyDescent="0.3">
      <c r="A53" s="60" t="s">
        <v>83</v>
      </c>
      <c r="B53" s="58"/>
      <c r="C53" s="59"/>
      <c r="D53" s="59"/>
      <c r="E53" s="59"/>
      <c r="F53" s="58"/>
      <c r="G53" s="2"/>
      <c r="H53" s="2"/>
      <c r="I53" s="2"/>
      <c r="J53" s="2"/>
      <c r="K53" s="2"/>
      <c r="L53" s="2"/>
      <c r="M53" s="2"/>
      <c r="N53" s="2"/>
      <c r="O53" s="2"/>
      <c r="P53" s="2"/>
      <c r="Q53" s="2"/>
      <c r="R53" s="2"/>
      <c r="S53" s="2"/>
      <c r="T53" s="2"/>
      <c r="U53" s="2"/>
      <c r="V53" s="2"/>
      <c r="W53" s="2"/>
      <c r="X53" s="2"/>
      <c r="Y53" s="2"/>
      <c r="Z53" s="2"/>
    </row>
    <row r="54" spans="1:26" ht="30" customHeight="1" x14ac:dyDescent="0.3">
      <c r="A54" s="163" t="s">
        <v>87</v>
      </c>
      <c r="B54" s="164"/>
      <c r="C54" s="164"/>
      <c r="D54" s="164"/>
      <c r="E54" s="164"/>
      <c r="F54" s="165"/>
      <c r="G54" s="2"/>
      <c r="H54" s="2"/>
      <c r="I54" s="2"/>
      <c r="J54" s="2"/>
      <c r="K54" s="2"/>
      <c r="L54" s="2"/>
      <c r="M54" s="2"/>
      <c r="N54" s="2"/>
      <c r="O54" s="2"/>
      <c r="P54" s="2"/>
      <c r="Q54" s="2"/>
      <c r="R54" s="2"/>
      <c r="S54" s="2"/>
      <c r="T54" s="2"/>
      <c r="U54" s="2"/>
      <c r="V54" s="2"/>
      <c r="W54" s="2"/>
      <c r="X54" s="2"/>
      <c r="Y54" s="2"/>
      <c r="Z54" s="2"/>
    </row>
    <row r="55" spans="1:26" ht="14.25" customHeight="1" x14ac:dyDescent="0.3">
      <c r="A55" s="61"/>
      <c r="B55" s="61"/>
      <c r="C55" s="17"/>
      <c r="D55" s="17"/>
      <c r="E55" s="17"/>
      <c r="F55" s="61"/>
      <c r="G55" s="2"/>
      <c r="H55" s="2"/>
      <c r="I55" s="2"/>
      <c r="J55" s="2"/>
      <c r="K55" s="2"/>
      <c r="L55" s="2"/>
      <c r="M55" s="2"/>
      <c r="N55" s="2"/>
      <c r="O55" s="2"/>
      <c r="P55" s="2"/>
      <c r="Q55" s="2"/>
      <c r="R55" s="2"/>
      <c r="S55" s="2"/>
      <c r="T55" s="2"/>
      <c r="U55" s="2"/>
      <c r="V55" s="2"/>
      <c r="W55" s="2"/>
      <c r="X55" s="2"/>
      <c r="Y55" s="2"/>
      <c r="Z55" s="2"/>
    </row>
    <row r="56" spans="1:26" ht="39" customHeight="1" x14ac:dyDescent="0.3">
      <c r="A56" s="163" t="s">
        <v>85</v>
      </c>
      <c r="B56" s="164"/>
      <c r="C56" s="164"/>
      <c r="D56" s="164"/>
      <c r="E56" s="164"/>
      <c r="F56" s="165"/>
      <c r="G56" s="2"/>
      <c r="H56" s="2"/>
      <c r="I56" s="2"/>
      <c r="J56" s="2"/>
      <c r="K56" s="2"/>
      <c r="L56" s="2"/>
      <c r="M56" s="2"/>
      <c r="N56" s="2"/>
      <c r="O56" s="2"/>
      <c r="P56" s="2"/>
      <c r="Q56" s="2"/>
      <c r="R56" s="2"/>
      <c r="S56" s="2"/>
      <c r="T56" s="2"/>
      <c r="U56" s="2"/>
      <c r="V56" s="2"/>
      <c r="W56" s="2"/>
      <c r="X56" s="2"/>
      <c r="Y56" s="2"/>
      <c r="Z56" s="2"/>
    </row>
    <row r="57" spans="1:26" ht="14.2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2">
    <mergeCell ref="A44:F44"/>
    <mergeCell ref="F12:H12"/>
    <mergeCell ref="F9:H10"/>
    <mergeCell ref="F15:H15"/>
    <mergeCell ref="B2:E2"/>
    <mergeCell ref="A8:E8"/>
    <mergeCell ref="C15:E15"/>
    <mergeCell ref="F11:H11"/>
    <mergeCell ref="F16:H16"/>
    <mergeCell ref="C14:E14"/>
    <mergeCell ref="A9:A10"/>
    <mergeCell ref="A33:E33"/>
    <mergeCell ref="A23:E23"/>
    <mergeCell ref="A6:E6"/>
    <mergeCell ref="A22:E22"/>
    <mergeCell ref="A18:B18"/>
    <mergeCell ref="A54:F54"/>
    <mergeCell ref="C12:E12"/>
    <mergeCell ref="A56:F56"/>
    <mergeCell ref="C11:E11"/>
    <mergeCell ref="F2:H8"/>
    <mergeCell ref="B4:E4"/>
    <mergeCell ref="F13:H13"/>
    <mergeCell ref="A7:E7"/>
    <mergeCell ref="B3:E3"/>
    <mergeCell ref="B9:B10"/>
    <mergeCell ref="C13:E13"/>
    <mergeCell ref="F14:H14"/>
    <mergeCell ref="A43:F43"/>
    <mergeCell ref="C17:E17"/>
    <mergeCell ref="C9:E10"/>
    <mergeCell ref="C16:E16"/>
  </mergeCells>
  <dataValidations count="1">
    <dataValidation type="list" allowBlank="1" errorTitle="Valore non valido" error="Seleziona una voce dal menu a tendina." promptTitle="Seleziona figura A.2.1" prompt="Scegli una figura da reclutare dalla lista." sqref="A36:A41" xr:uid="{1DE272D7-DE2C-4756-A7C3-56568AB0047F}">
      <formula1>"BORSA DI DOTTORATO,CONTRATTO DI RICERCA,INCARICO POST DOC,INCARICO DI RICERCA"</formula1>
    </dataValidation>
  </dataValidations>
  <pageMargins left="0.7" right="0.7" top="0.75" bottom="0.75" header="0" footer="0"/>
  <pageSetup orientation="landscape"/>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A087E706-DE40-4458-B242-77558F3D2211}">
          <x14:formula1>
            <xm:f>'tabellari costi standard'!$A$6:$A$8</xm:f>
          </x14:formula1>
          <xm:sqref>B25:B30</xm:sqref>
        </x14:dataValidation>
        <x14:dataValidation type="list" allowBlank="1" showInputMessage="1" showErrorMessage="1" xr:uid="{549B008C-5B1F-4341-8B95-9D6DFC651F78}">
          <x14:formula1>
            <xm:f>'tabellari costi standard'!$B$6:$B$8</xm:f>
          </x14:formula1>
          <xm:sqref>C25:C30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A7D4E-124B-4C91-94A7-B90B01B4ABC8}">
  <dimension ref="A1:Z1001"/>
  <sheetViews>
    <sheetView topLeftCell="A25" workbookViewId="0">
      <selection activeCell="B36" sqref="B36"/>
    </sheetView>
  </sheetViews>
  <sheetFormatPr defaultColWidth="14.44140625" defaultRowHeight="15" customHeight="1" x14ac:dyDescent="0.3"/>
  <cols>
    <col min="1" max="1" width="60.88671875" bestFit="1" customWidth="1"/>
    <col min="2" max="2" width="46.33203125" bestFit="1" customWidth="1"/>
    <col min="3" max="3" width="29.44140625" customWidth="1"/>
    <col min="4" max="4" width="13.5546875" customWidth="1"/>
    <col min="5" max="5" width="24.5546875" bestFit="1" customWidth="1"/>
    <col min="6" max="6" width="16.5546875" customWidth="1"/>
    <col min="7" max="8" width="7.5546875" customWidth="1"/>
    <col min="9" max="26" width="12.5546875" customWidth="1"/>
  </cols>
  <sheetData>
    <row r="1" spans="1:26" ht="14.25" customHeight="1" x14ac:dyDescent="0.3">
      <c r="A1" s="2"/>
      <c r="B1" s="2"/>
      <c r="C1" s="13"/>
      <c r="D1" s="13"/>
      <c r="E1" s="13"/>
      <c r="F1" s="2"/>
      <c r="G1" s="2"/>
      <c r="H1" s="2"/>
      <c r="I1" s="2"/>
      <c r="J1" s="2"/>
      <c r="K1" s="2"/>
      <c r="L1" s="2"/>
      <c r="M1" s="2"/>
      <c r="N1" s="2"/>
      <c r="O1" s="2"/>
      <c r="P1" s="2"/>
      <c r="Q1" s="2"/>
      <c r="R1" s="2"/>
      <c r="S1" s="2"/>
      <c r="T1" s="2"/>
      <c r="U1" s="2"/>
      <c r="V1" s="2"/>
      <c r="W1" s="2"/>
      <c r="X1" s="2"/>
      <c r="Y1" s="2"/>
      <c r="Z1" s="2"/>
    </row>
    <row r="2" spans="1:26" ht="14.25" customHeight="1" x14ac:dyDescent="0.3">
      <c r="A2" s="14" t="s">
        <v>42</v>
      </c>
      <c r="B2" s="190" t="s">
        <v>43</v>
      </c>
      <c r="C2" s="164"/>
      <c r="D2" s="164"/>
      <c r="E2" s="165"/>
      <c r="F2" s="201" t="s">
        <v>41</v>
      </c>
      <c r="G2" s="149"/>
      <c r="H2" s="149"/>
      <c r="I2" s="2"/>
      <c r="J2" s="2"/>
      <c r="K2" s="2"/>
      <c r="L2" s="2"/>
      <c r="M2" s="2"/>
      <c r="N2" s="2"/>
      <c r="O2" s="2"/>
      <c r="P2" s="2"/>
      <c r="Q2" s="2"/>
      <c r="R2" s="2"/>
      <c r="S2" s="2"/>
      <c r="T2" s="2"/>
      <c r="U2" s="2"/>
      <c r="V2" s="2"/>
      <c r="W2" s="2"/>
      <c r="X2" s="2"/>
      <c r="Y2" s="2"/>
      <c r="Z2" s="2"/>
    </row>
    <row r="3" spans="1:26" ht="14.25" customHeight="1" x14ac:dyDescent="0.3">
      <c r="A3" s="14" t="s">
        <v>44</v>
      </c>
      <c r="B3" s="173"/>
      <c r="C3" s="164"/>
      <c r="D3" s="164"/>
      <c r="E3" s="165"/>
      <c r="F3" s="149"/>
      <c r="G3" s="149"/>
      <c r="H3" s="149"/>
      <c r="I3" s="2"/>
      <c r="J3" s="2"/>
      <c r="K3" s="2"/>
      <c r="L3" s="2"/>
      <c r="M3" s="2"/>
      <c r="N3" s="2"/>
      <c r="O3" s="2"/>
      <c r="P3" s="2"/>
      <c r="Q3" s="2"/>
      <c r="R3" s="2"/>
      <c r="S3" s="2"/>
      <c r="T3" s="2"/>
      <c r="U3" s="2"/>
      <c r="V3" s="2"/>
      <c r="W3" s="2"/>
      <c r="X3" s="2"/>
      <c r="Y3" s="2"/>
      <c r="Z3" s="2"/>
    </row>
    <row r="4" spans="1:26" ht="14.25" customHeight="1" x14ac:dyDescent="0.3">
      <c r="A4" s="14" t="s">
        <v>45</v>
      </c>
      <c r="B4" s="173"/>
      <c r="C4" s="164"/>
      <c r="D4" s="164"/>
      <c r="E4" s="165"/>
      <c r="F4" s="149"/>
      <c r="G4" s="149"/>
      <c r="H4" s="149"/>
      <c r="I4" s="2"/>
      <c r="J4" s="2"/>
      <c r="K4" s="2"/>
      <c r="L4" s="2"/>
      <c r="M4" s="2"/>
      <c r="N4" s="2"/>
      <c r="O4" s="2"/>
      <c r="P4" s="2"/>
      <c r="Q4" s="2"/>
      <c r="R4" s="2"/>
      <c r="S4" s="2"/>
      <c r="T4" s="2"/>
      <c r="U4" s="2"/>
      <c r="V4" s="2"/>
      <c r="W4" s="2"/>
      <c r="X4" s="2"/>
      <c r="Y4" s="2"/>
      <c r="Z4" s="2"/>
    </row>
    <row r="5" spans="1:26" ht="14.25" customHeight="1" x14ac:dyDescent="0.3">
      <c r="A5" s="15"/>
      <c r="B5" s="16"/>
      <c r="C5" s="17"/>
      <c r="D5" s="13"/>
      <c r="E5" s="13"/>
      <c r="F5" s="149"/>
      <c r="G5" s="149"/>
      <c r="H5" s="149"/>
      <c r="I5" s="2"/>
      <c r="J5" s="2"/>
      <c r="K5" s="2"/>
      <c r="L5" s="2"/>
      <c r="M5" s="2"/>
      <c r="N5" s="2"/>
      <c r="O5" s="2"/>
      <c r="P5" s="2"/>
      <c r="Q5" s="2"/>
      <c r="R5" s="2"/>
      <c r="S5" s="2"/>
      <c r="T5" s="2"/>
      <c r="U5" s="2"/>
      <c r="V5" s="2"/>
      <c r="W5" s="2"/>
      <c r="X5" s="2"/>
      <c r="Y5" s="2"/>
      <c r="Z5" s="2"/>
    </row>
    <row r="6" spans="1:26" ht="57.75" customHeight="1" thickBot="1" x14ac:dyDescent="0.35">
      <c r="A6" s="166" t="s">
        <v>46</v>
      </c>
      <c r="B6" s="149"/>
      <c r="C6" s="149"/>
      <c r="D6" s="149"/>
      <c r="E6" s="149"/>
      <c r="F6" s="149"/>
      <c r="G6" s="149"/>
      <c r="H6" s="149"/>
      <c r="I6" s="2"/>
      <c r="J6" s="2"/>
      <c r="K6" s="2"/>
      <c r="L6" s="2"/>
      <c r="M6" s="2"/>
      <c r="N6" s="2"/>
      <c r="O6" s="2"/>
      <c r="P6" s="2"/>
      <c r="Q6" s="2"/>
      <c r="R6" s="2"/>
      <c r="S6" s="2"/>
      <c r="T6" s="2"/>
      <c r="U6" s="2"/>
      <c r="V6" s="2"/>
      <c r="W6" s="2"/>
      <c r="X6" s="2"/>
      <c r="Y6" s="2"/>
      <c r="Z6" s="2"/>
    </row>
    <row r="7" spans="1:26" ht="30" customHeight="1" x14ac:dyDescent="0.3">
      <c r="A7" s="175" t="s">
        <v>47</v>
      </c>
      <c r="B7" s="176"/>
      <c r="C7" s="176"/>
      <c r="D7" s="176"/>
      <c r="E7" s="177"/>
      <c r="F7" s="149"/>
      <c r="G7" s="149"/>
      <c r="H7" s="149"/>
      <c r="I7" s="2"/>
      <c r="J7" s="2"/>
      <c r="K7" s="2"/>
      <c r="L7" s="2"/>
      <c r="M7" s="2"/>
      <c r="N7" s="2"/>
      <c r="O7" s="2"/>
      <c r="P7" s="2"/>
      <c r="Q7" s="2"/>
      <c r="R7" s="2"/>
      <c r="S7" s="2"/>
      <c r="T7" s="2"/>
      <c r="U7" s="2"/>
      <c r="V7" s="2"/>
      <c r="W7" s="2"/>
      <c r="X7" s="2"/>
      <c r="Y7" s="2"/>
      <c r="Z7" s="2"/>
    </row>
    <row r="8" spans="1:26" ht="67.5" customHeight="1" thickBot="1" x14ac:dyDescent="0.35">
      <c r="A8" s="191" t="s">
        <v>119</v>
      </c>
      <c r="B8" s="149"/>
      <c r="C8" s="149"/>
      <c r="D8" s="149"/>
      <c r="E8" s="192"/>
      <c r="F8" s="149"/>
      <c r="G8" s="149"/>
      <c r="H8" s="149"/>
      <c r="I8" s="2"/>
      <c r="J8" s="2"/>
      <c r="K8" s="2"/>
      <c r="L8" s="2"/>
      <c r="M8" s="2"/>
      <c r="N8" s="2"/>
      <c r="O8" s="2"/>
      <c r="P8" s="2"/>
      <c r="Q8" s="2"/>
      <c r="R8" s="2"/>
      <c r="S8" s="2"/>
      <c r="T8" s="2"/>
      <c r="U8" s="2"/>
      <c r="V8" s="2"/>
      <c r="W8" s="2"/>
      <c r="X8" s="2"/>
      <c r="Y8" s="2"/>
      <c r="Z8" s="2"/>
    </row>
    <row r="9" spans="1:26" ht="14.25" customHeight="1" thickBot="1" x14ac:dyDescent="0.35">
      <c r="A9" s="209" t="s">
        <v>48</v>
      </c>
      <c r="B9" s="203" t="s">
        <v>30</v>
      </c>
      <c r="C9" s="184" t="s">
        <v>108</v>
      </c>
      <c r="D9" s="176"/>
      <c r="E9" s="177"/>
      <c r="F9" s="207" t="s">
        <v>49</v>
      </c>
      <c r="G9" s="176"/>
      <c r="H9" s="177"/>
      <c r="I9" s="2"/>
      <c r="J9" s="2"/>
      <c r="K9" s="2"/>
      <c r="L9" s="2"/>
      <c r="M9" s="2"/>
      <c r="N9" s="2"/>
      <c r="O9" s="2"/>
      <c r="P9" s="2"/>
      <c r="Q9" s="2"/>
      <c r="R9" s="2"/>
      <c r="S9" s="2"/>
      <c r="T9" s="2"/>
      <c r="U9" s="2"/>
      <c r="V9" s="2"/>
      <c r="W9" s="2"/>
      <c r="X9" s="2"/>
      <c r="Y9" s="2"/>
      <c r="Z9" s="2"/>
    </row>
    <row r="10" spans="1:26" ht="30.75" customHeight="1" thickBot="1" x14ac:dyDescent="0.35">
      <c r="A10" s="210"/>
      <c r="B10" s="204"/>
      <c r="C10" s="185"/>
      <c r="D10" s="172"/>
      <c r="E10" s="186"/>
      <c r="F10" s="208"/>
      <c r="G10" s="169"/>
      <c r="H10" s="206"/>
      <c r="I10" s="2"/>
      <c r="J10" s="2"/>
      <c r="K10" s="2" t="s">
        <v>41</v>
      </c>
      <c r="L10" s="2"/>
      <c r="M10" s="2"/>
      <c r="N10" s="2"/>
      <c r="O10" s="2"/>
      <c r="P10" s="2"/>
      <c r="Q10" s="2"/>
      <c r="R10" s="2"/>
      <c r="S10" s="2"/>
      <c r="T10" s="2"/>
      <c r="U10" s="2"/>
      <c r="V10" s="2"/>
      <c r="W10" s="2"/>
      <c r="X10" s="2"/>
      <c r="Y10" s="2"/>
      <c r="Z10" s="2"/>
    </row>
    <row r="11" spans="1:26" ht="90.75" customHeight="1" x14ac:dyDescent="0.3">
      <c r="A11" s="19" t="s">
        <v>50</v>
      </c>
      <c r="B11" s="20">
        <f>IFERROR(E31,0)</f>
        <v>0</v>
      </c>
      <c r="C11" s="167" t="s">
        <v>51</v>
      </c>
      <c r="D11" s="164"/>
      <c r="E11" s="165"/>
      <c r="F11" s="202"/>
      <c r="G11" s="164"/>
      <c r="H11" s="160"/>
      <c r="I11" s="2"/>
      <c r="J11" s="2"/>
      <c r="K11" s="2"/>
      <c r="L11" s="2"/>
      <c r="M11" s="2"/>
      <c r="N11" s="2"/>
      <c r="O11" s="2"/>
      <c r="P11" s="2"/>
      <c r="Q11" s="2"/>
      <c r="R11" s="2"/>
      <c r="S11" s="2"/>
      <c r="T11" s="2"/>
      <c r="U11" s="2"/>
      <c r="V11" s="2"/>
      <c r="W11" s="2"/>
      <c r="X11" s="2"/>
      <c r="Y11" s="2"/>
      <c r="Z11" s="2"/>
    </row>
    <row r="12" spans="1:26" ht="332.25" customHeight="1" thickBot="1" x14ac:dyDescent="0.35">
      <c r="A12" s="21" t="s">
        <v>107</v>
      </c>
      <c r="B12" s="20">
        <f>IFERROR(E42,0)</f>
        <v>0</v>
      </c>
      <c r="C12" s="167" t="s">
        <v>52</v>
      </c>
      <c r="D12" s="164"/>
      <c r="E12" s="165"/>
      <c r="F12" s="202"/>
      <c r="G12" s="164"/>
      <c r="H12" s="160"/>
      <c r="I12" s="2"/>
      <c r="J12" s="2"/>
      <c r="K12" s="2"/>
      <c r="L12" s="2"/>
      <c r="M12" s="2"/>
      <c r="N12" s="2"/>
      <c r="O12" s="2"/>
      <c r="P12" s="2"/>
      <c r="Q12" s="2"/>
      <c r="R12" s="2"/>
      <c r="S12" s="2"/>
      <c r="T12" s="2"/>
      <c r="U12" s="2"/>
      <c r="V12" s="2"/>
      <c r="W12" s="2"/>
      <c r="X12" s="2"/>
      <c r="Y12" s="2"/>
      <c r="Z12" s="2"/>
    </row>
    <row r="13" spans="1:26" ht="84" customHeight="1" thickBot="1" x14ac:dyDescent="0.35">
      <c r="A13" s="21" t="s">
        <v>53</v>
      </c>
      <c r="B13" s="23">
        <f>(B12+B11)*0.45</f>
        <v>0</v>
      </c>
      <c r="C13" s="167" t="s">
        <v>54</v>
      </c>
      <c r="D13" s="164"/>
      <c r="E13" s="165"/>
      <c r="F13" s="202"/>
      <c r="G13" s="164"/>
      <c r="H13" s="160"/>
      <c r="I13" s="2"/>
      <c r="J13" s="2"/>
      <c r="K13" s="2"/>
      <c r="L13" s="2"/>
      <c r="M13" s="2"/>
      <c r="N13" s="2"/>
      <c r="O13" s="2"/>
      <c r="P13" s="2"/>
      <c r="Q13" s="2"/>
      <c r="R13" s="2"/>
      <c r="S13" s="2"/>
      <c r="T13" s="2"/>
      <c r="U13" s="2"/>
      <c r="V13" s="2"/>
      <c r="W13" s="2"/>
      <c r="X13" s="2"/>
      <c r="Y13" s="2"/>
      <c r="Z13" s="2"/>
    </row>
    <row r="14" spans="1:26" ht="59.25" customHeight="1" x14ac:dyDescent="0.3">
      <c r="A14" s="21" t="s">
        <v>55</v>
      </c>
      <c r="B14" s="20">
        <f>IFERROR(F52,0)</f>
        <v>0</v>
      </c>
      <c r="C14" s="167" t="s">
        <v>124</v>
      </c>
      <c r="D14" s="164"/>
      <c r="E14" s="165"/>
      <c r="F14" s="174"/>
      <c r="G14" s="164"/>
      <c r="H14" s="165"/>
      <c r="I14" s="2"/>
      <c r="J14" s="2"/>
      <c r="K14" s="2"/>
      <c r="L14" s="2"/>
      <c r="M14" s="2"/>
      <c r="N14" s="2"/>
      <c r="O14" s="2"/>
      <c r="P14" s="2"/>
      <c r="Q14" s="2"/>
      <c r="R14" s="2"/>
      <c r="S14" s="2"/>
      <c r="T14" s="2"/>
      <c r="U14" s="2"/>
      <c r="V14" s="2"/>
      <c r="W14" s="2"/>
      <c r="X14" s="2"/>
      <c r="Y14" s="2"/>
      <c r="Z14" s="2"/>
    </row>
    <row r="15" spans="1:26" ht="119.25" customHeight="1" x14ac:dyDescent="0.3">
      <c r="A15" s="21" t="s">
        <v>56</v>
      </c>
      <c r="B15" s="22"/>
      <c r="C15" s="167" t="s">
        <v>57</v>
      </c>
      <c r="D15" s="164"/>
      <c r="E15" s="165"/>
      <c r="F15" s="174"/>
      <c r="G15" s="164"/>
      <c r="H15" s="165"/>
      <c r="I15" s="2"/>
      <c r="J15" s="2"/>
      <c r="K15" s="2"/>
      <c r="L15" s="2"/>
      <c r="M15" s="2"/>
      <c r="N15" s="2"/>
      <c r="O15" s="2"/>
      <c r="P15" s="2"/>
      <c r="Q15" s="2"/>
      <c r="R15" s="2"/>
      <c r="S15" s="2"/>
      <c r="T15" s="2"/>
      <c r="U15" s="2"/>
      <c r="V15" s="2"/>
      <c r="W15" s="2"/>
      <c r="X15" s="2"/>
      <c r="Y15" s="2"/>
      <c r="Z15" s="2"/>
    </row>
    <row r="16" spans="1:26" ht="155.25" customHeight="1" x14ac:dyDescent="0.3">
      <c r="A16" s="24" t="s">
        <v>58</v>
      </c>
      <c r="B16" s="22"/>
      <c r="C16" s="198" t="s">
        <v>114</v>
      </c>
      <c r="D16" s="164"/>
      <c r="E16" s="160"/>
      <c r="F16" s="174"/>
      <c r="G16" s="164"/>
      <c r="H16" s="165"/>
      <c r="I16" s="2"/>
      <c r="J16" s="2"/>
      <c r="K16" s="2"/>
      <c r="L16" s="2"/>
      <c r="M16" s="2"/>
      <c r="N16" s="2"/>
      <c r="O16" s="2"/>
      <c r="P16" s="2"/>
      <c r="Q16" s="2"/>
      <c r="R16" s="2"/>
      <c r="S16" s="2"/>
      <c r="T16" s="2"/>
      <c r="U16" s="2"/>
      <c r="V16" s="2"/>
      <c r="W16" s="2"/>
      <c r="X16" s="2"/>
      <c r="Y16" s="2"/>
      <c r="Z16" s="2"/>
    </row>
    <row r="17" spans="1:26" ht="14.25" customHeight="1" thickBot="1" x14ac:dyDescent="0.35">
      <c r="A17" s="62" t="s">
        <v>59</v>
      </c>
      <c r="B17" s="63">
        <f>SUM(B11:B16)</f>
        <v>0</v>
      </c>
      <c r="C17" s="205"/>
      <c r="D17" s="169"/>
      <c r="E17" s="206"/>
      <c r="F17" s="2"/>
      <c r="G17" s="2"/>
      <c r="H17" s="2"/>
      <c r="I17" s="2"/>
      <c r="J17" s="2"/>
      <c r="K17" s="2"/>
      <c r="L17" s="2"/>
      <c r="M17" s="2"/>
      <c r="N17" s="2"/>
      <c r="O17" s="2"/>
      <c r="P17" s="2"/>
      <c r="Q17" s="2"/>
      <c r="R17" s="2"/>
      <c r="S17" s="2"/>
      <c r="T17" s="2"/>
      <c r="U17" s="2"/>
      <c r="V17" s="2"/>
      <c r="W17" s="2"/>
      <c r="X17" s="2"/>
      <c r="Y17" s="2"/>
      <c r="Z17" s="2"/>
    </row>
    <row r="18" spans="1:26" ht="14.25" customHeight="1" thickBot="1" x14ac:dyDescent="0.35">
      <c r="A18" s="179"/>
      <c r="B18" s="149"/>
      <c r="C18" s="27"/>
      <c r="D18" s="13"/>
      <c r="E18" s="28"/>
      <c r="F18" s="2"/>
      <c r="G18" s="2"/>
      <c r="H18" s="2"/>
      <c r="I18" s="2"/>
      <c r="J18" s="2"/>
      <c r="K18" s="2"/>
      <c r="L18" s="2"/>
      <c r="M18" s="2"/>
      <c r="N18" s="2"/>
      <c r="O18" s="2"/>
      <c r="P18" s="2"/>
      <c r="Q18" s="2"/>
      <c r="R18" s="2"/>
      <c r="S18" s="2"/>
      <c r="T18" s="2"/>
      <c r="U18" s="2"/>
      <c r="V18" s="2"/>
      <c r="W18" s="2"/>
      <c r="X18" s="2"/>
      <c r="Y18" s="2"/>
      <c r="Z18" s="2"/>
    </row>
    <row r="19" spans="1:26" ht="14.25" customHeight="1" thickBot="1" x14ac:dyDescent="0.35">
      <c r="A19" s="29" t="s">
        <v>60</v>
      </c>
      <c r="B19" s="130">
        <f>B17-B11</f>
        <v>0</v>
      </c>
      <c r="C19" s="30"/>
      <c r="D19" s="31"/>
      <c r="E19" s="32"/>
      <c r="F19" s="2"/>
      <c r="G19" s="2"/>
      <c r="H19" s="2"/>
      <c r="I19" s="2"/>
      <c r="J19" s="2"/>
      <c r="K19" s="2"/>
      <c r="L19" s="2"/>
      <c r="M19" s="2"/>
      <c r="N19" s="2"/>
      <c r="O19" s="2"/>
      <c r="P19" s="2"/>
      <c r="Q19" s="2"/>
      <c r="R19" s="2"/>
      <c r="S19" s="2"/>
      <c r="T19" s="2"/>
      <c r="U19" s="2"/>
      <c r="V19" s="2"/>
      <c r="W19" s="2"/>
      <c r="X19" s="2"/>
      <c r="Y19" s="2"/>
      <c r="Z19" s="2"/>
    </row>
    <row r="20" spans="1:26" ht="14.25" customHeight="1" x14ac:dyDescent="0.3">
      <c r="A20" s="2"/>
      <c r="B20" s="2"/>
      <c r="C20" s="13"/>
      <c r="D20" s="13"/>
      <c r="E20" s="13"/>
      <c r="F20" s="2"/>
      <c r="G20" s="2"/>
      <c r="H20" s="2"/>
      <c r="I20" s="2"/>
      <c r="J20" s="2"/>
      <c r="K20" s="2"/>
      <c r="L20" s="2"/>
      <c r="M20" s="2"/>
      <c r="N20" s="2"/>
      <c r="O20" s="2"/>
      <c r="P20" s="2"/>
      <c r="Q20" s="2"/>
      <c r="R20" s="2"/>
      <c r="S20" s="2"/>
      <c r="T20" s="2"/>
      <c r="U20" s="2"/>
      <c r="V20" s="2"/>
      <c r="W20" s="2"/>
      <c r="X20" s="2"/>
      <c r="Y20" s="2"/>
      <c r="Z20" s="2"/>
    </row>
    <row r="21" spans="1:26" ht="21" customHeight="1" thickBot="1" x14ac:dyDescent="0.35">
      <c r="A21" s="2"/>
      <c r="B21" s="2"/>
      <c r="C21" s="13"/>
      <c r="D21" s="13"/>
      <c r="E21" s="13"/>
      <c r="F21" s="2"/>
      <c r="G21" s="2"/>
      <c r="H21" s="2"/>
      <c r="I21" s="2"/>
      <c r="J21" s="2"/>
      <c r="K21" s="2"/>
      <c r="L21" s="2"/>
      <c r="M21" s="2"/>
      <c r="N21" s="2"/>
      <c r="O21" s="2"/>
      <c r="P21" s="2"/>
      <c r="Q21" s="2"/>
      <c r="R21" s="2"/>
      <c r="S21" s="2"/>
      <c r="T21" s="2"/>
      <c r="U21" s="2"/>
      <c r="V21" s="2"/>
      <c r="W21" s="2"/>
      <c r="X21" s="2"/>
      <c r="Y21" s="2"/>
      <c r="Z21" s="2"/>
    </row>
    <row r="22" spans="1:26" ht="14.25" customHeight="1" thickBot="1" x14ac:dyDescent="0.35">
      <c r="A22" s="193" t="s">
        <v>61</v>
      </c>
      <c r="B22" s="188"/>
      <c r="C22" s="188"/>
      <c r="D22" s="188"/>
      <c r="E22" s="194"/>
      <c r="F22" s="2"/>
      <c r="G22" s="2"/>
      <c r="H22" s="2"/>
      <c r="I22" s="2"/>
      <c r="J22" s="2"/>
      <c r="K22" s="2"/>
      <c r="L22" s="2"/>
      <c r="M22" s="2"/>
      <c r="N22" s="2"/>
      <c r="O22" s="2"/>
      <c r="P22" s="2"/>
      <c r="Q22" s="2"/>
      <c r="R22" s="2"/>
      <c r="S22" s="2"/>
      <c r="T22" s="2"/>
      <c r="U22" s="2"/>
      <c r="V22" s="2"/>
      <c r="W22" s="2"/>
      <c r="X22" s="2"/>
      <c r="Y22" s="2"/>
      <c r="Z22" s="2"/>
    </row>
    <row r="23" spans="1:26" ht="14.25" customHeight="1" thickBot="1" x14ac:dyDescent="0.35">
      <c r="A23" s="187" t="s">
        <v>62</v>
      </c>
      <c r="B23" s="188"/>
      <c r="C23" s="188"/>
      <c r="D23" s="188"/>
      <c r="E23" s="189"/>
      <c r="F23" s="2"/>
      <c r="G23" s="2"/>
      <c r="H23" s="2"/>
      <c r="I23" s="2"/>
      <c r="J23" s="2"/>
      <c r="K23" s="2"/>
      <c r="L23" s="2"/>
      <c r="M23" s="2"/>
      <c r="N23" s="2"/>
      <c r="O23" s="2"/>
      <c r="P23" s="2"/>
      <c r="Q23" s="2"/>
      <c r="R23" s="2"/>
      <c r="S23" s="2"/>
      <c r="T23" s="2"/>
      <c r="U23" s="2"/>
      <c r="V23" s="2"/>
      <c r="W23" s="2"/>
      <c r="X23" s="2"/>
      <c r="Y23" s="2"/>
      <c r="Z23" s="2"/>
    </row>
    <row r="24" spans="1:26" ht="15.75" customHeight="1" thickBot="1" x14ac:dyDescent="0.35">
      <c r="A24" s="33" t="s">
        <v>63</v>
      </c>
      <c r="B24" s="34" t="s">
        <v>115</v>
      </c>
      <c r="C24" s="34" t="s">
        <v>64</v>
      </c>
      <c r="D24" s="35" t="s">
        <v>65</v>
      </c>
      <c r="E24" s="36" t="s">
        <v>66</v>
      </c>
      <c r="F24" s="2"/>
      <c r="G24" s="2"/>
      <c r="H24" s="2"/>
      <c r="I24" s="2"/>
      <c r="J24" s="2"/>
      <c r="K24" s="2"/>
      <c r="L24" s="2"/>
      <c r="M24" s="2"/>
      <c r="N24" s="2"/>
      <c r="O24" s="2"/>
      <c r="P24" s="2"/>
      <c r="Q24" s="2"/>
      <c r="R24" s="2"/>
      <c r="S24" s="2"/>
      <c r="T24" s="2"/>
      <c r="U24" s="2"/>
      <c r="V24" s="2"/>
      <c r="W24" s="2"/>
      <c r="X24" s="2"/>
      <c r="Y24" s="2"/>
      <c r="Z24" s="2"/>
    </row>
    <row r="25" spans="1:26" ht="14.25" customHeight="1" x14ac:dyDescent="0.3">
      <c r="A25" s="37" t="s">
        <v>67</v>
      </c>
      <c r="B25" s="38"/>
      <c r="C25" s="38" t="str">
        <f>IF(B25="PROFESSORE ORDINARIO",81,IF(B25="PROFESSORE ASSOCIATO",53,IF(B25="RU RTD",34,"")))</f>
        <v/>
      </c>
      <c r="D25" s="39">
        <f>300*3</f>
        <v>900</v>
      </c>
      <c r="E25" s="40">
        <f>IFERROR(D25*C25,0)</f>
        <v>0</v>
      </c>
      <c r="F25" s="2"/>
      <c r="G25" s="2"/>
      <c r="H25" s="2"/>
      <c r="I25" s="2"/>
      <c r="J25" s="2"/>
      <c r="K25" s="2"/>
      <c r="L25" s="2"/>
      <c r="M25" s="2"/>
      <c r="N25" s="2"/>
      <c r="O25" s="2"/>
      <c r="P25" s="2"/>
      <c r="Q25" s="2"/>
      <c r="R25" s="2"/>
      <c r="S25" s="2"/>
      <c r="T25" s="2"/>
      <c r="U25" s="2"/>
      <c r="V25" s="2"/>
      <c r="W25" s="2"/>
      <c r="X25" s="2"/>
      <c r="Y25" s="2"/>
      <c r="Z25" s="2"/>
    </row>
    <row r="26" spans="1:26" ht="14.25" customHeight="1" x14ac:dyDescent="0.3">
      <c r="A26" s="37"/>
      <c r="B26" s="38"/>
      <c r="C26" s="38" t="str">
        <f t="shared" ref="C26:C30" si="0">IF(B26="PROFESSORE ORDINARIO",81,IF(B26="PROFESSORE ASSOCIATO",53,IF(B26="RU RTD",34,"")))</f>
        <v/>
      </c>
      <c r="D26" s="39">
        <v>0</v>
      </c>
      <c r="E26" s="40">
        <f t="shared" ref="E26:E30" si="1">IFERROR(D26*C26,0)</f>
        <v>0</v>
      </c>
      <c r="F26" s="2"/>
      <c r="G26" s="2"/>
      <c r="H26" s="2"/>
      <c r="I26" s="2"/>
      <c r="J26" s="2"/>
      <c r="K26" s="2"/>
      <c r="L26" s="2"/>
      <c r="M26" s="2"/>
      <c r="N26" s="2"/>
      <c r="O26" s="2"/>
      <c r="P26" s="2"/>
      <c r="Q26" s="2"/>
      <c r="R26" s="2"/>
      <c r="S26" s="2"/>
      <c r="T26" s="2"/>
      <c r="U26" s="2"/>
      <c r="V26" s="2"/>
      <c r="W26" s="2"/>
      <c r="X26" s="2"/>
      <c r="Y26" s="2"/>
      <c r="Z26" s="2"/>
    </row>
    <row r="27" spans="1:26" ht="14.25" customHeight="1" x14ac:dyDescent="0.3">
      <c r="A27" s="41"/>
      <c r="B27" s="38"/>
      <c r="C27" s="38" t="str">
        <f t="shared" si="0"/>
        <v/>
      </c>
      <c r="D27" s="39">
        <v>0</v>
      </c>
      <c r="E27" s="40">
        <f t="shared" si="1"/>
        <v>0</v>
      </c>
      <c r="F27" s="2"/>
      <c r="G27" s="2"/>
      <c r="H27" s="2"/>
      <c r="I27" s="2"/>
      <c r="J27" s="2"/>
      <c r="K27" s="2"/>
      <c r="L27" s="2"/>
      <c r="M27" s="2"/>
      <c r="N27" s="2"/>
      <c r="O27" s="2"/>
      <c r="P27" s="2"/>
      <c r="Q27" s="2"/>
      <c r="R27" s="2"/>
      <c r="S27" s="2"/>
      <c r="T27" s="2"/>
      <c r="U27" s="2"/>
      <c r="V27" s="2"/>
      <c r="W27" s="2"/>
      <c r="X27" s="2"/>
      <c r="Y27" s="2"/>
      <c r="Z27" s="2"/>
    </row>
    <row r="28" spans="1:26" ht="14.25" customHeight="1" x14ac:dyDescent="0.3">
      <c r="A28" s="41"/>
      <c r="B28" s="38"/>
      <c r="C28" s="38" t="str">
        <f t="shared" si="0"/>
        <v/>
      </c>
      <c r="D28" s="39">
        <v>0</v>
      </c>
      <c r="E28" s="40">
        <f t="shared" si="1"/>
        <v>0</v>
      </c>
      <c r="F28" s="2"/>
      <c r="G28" s="42"/>
      <c r="H28" s="2"/>
      <c r="I28" s="2"/>
      <c r="J28" s="2"/>
      <c r="K28" s="2"/>
      <c r="L28" s="2"/>
      <c r="M28" s="2"/>
      <c r="N28" s="2"/>
      <c r="O28" s="2"/>
      <c r="P28" s="2"/>
      <c r="Q28" s="2"/>
      <c r="R28" s="2"/>
      <c r="S28" s="2"/>
      <c r="T28" s="2"/>
      <c r="U28" s="2"/>
      <c r="V28" s="2"/>
      <c r="W28" s="2"/>
      <c r="X28" s="2"/>
      <c r="Y28" s="2"/>
      <c r="Z28" s="2"/>
    </row>
    <row r="29" spans="1:26" ht="14.25" customHeight="1" x14ac:dyDescent="0.3">
      <c r="A29" s="41"/>
      <c r="B29" s="38"/>
      <c r="C29" s="38" t="str">
        <f t="shared" si="0"/>
        <v/>
      </c>
      <c r="D29" s="39">
        <v>0</v>
      </c>
      <c r="E29" s="40">
        <f t="shared" si="1"/>
        <v>0</v>
      </c>
      <c r="F29" s="2"/>
      <c r="G29" s="2"/>
      <c r="H29" s="2"/>
      <c r="I29" s="2"/>
      <c r="J29" s="2"/>
      <c r="K29" s="2"/>
      <c r="L29" s="2"/>
      <c r="M29" s="2"/>
      <c r="N29" s="2"/>
      <c r="O29" s="2"/>
      <c r="P29" s="2"/>
      <c r="Q29" s="2"/>
      <c r="R29" s="2"/>
      <c r="S29" s="2"/>
      <c r="T29" s="2"/>
      <c r="U29" s="2"/>
      <c r="V29" s="2"/>
      <c r="W29" s="2"/>
      <c r="X29" s="2"/>
      <c r="Y29" s="2"/>
      <c r="Z29" s="2"/>
    </row>
    <row r="30" spans="1:26" ht="14.25" customHeight="1" x14ac:dyDescent="0.3">
      <c r="A30" s="41"/>
      <c r="B30" s="38"/>
      <c r="C30" s="38" t="str">
        <f t="shared" si="0"/>
        <v/>
      </c>
      <c r="D30" s="39">
        <v>0</v>
      </c>
      <c r="E30" s="40">
        <f t="shared" si="1"/>
        <v>0</v>
      </c>
      <c r="F30" s="2"/>
      <c r="G30" s="2"/>
      <c r="H30" s="2"/>
      <c r="I30" s="2"/>
      <c r="J30" s="2"/>
      <c r="K30" s="2"/>
      <c r="L30" s="2"/>
      <c r="M30" s="2"/>
      <c r="N30" s="2"/>
      <c r="O30" s="2"/>
      <c r="P30" s="2"/>
      <c r="Q30" s="2"/>
      <c r="R30" s="2"/>
      <c r="S30" s="2"/>
      <c r="T30" s="2"/>
      <c r="U30" s="2"/>
      <c r="V30" s="2"/>
      <c r="W30" s="2"/>
      <c r="X30" s="2"/>
      <c r="Y30" s="2"/>
      <c r="Z30" s="2"/>
    </row>
    <row r="31" spans="1:26" ht="14.25" customHeight="1" x14ac:dyDescent="0.3">
      <c r="A31" s="14" t="s">
        <v>106</v>
      </c>
      <c r="B31" s="43"/>
      <c r="C31" s="44"/>
      <c r="D31" s="44"/>
      <c r="E31" s="45">
        <f>SUM(E25:E30)</f>
        <v>0</v>
      </c>
      <c r="F31" s="2"/>
      <c r="G31" s="2"/>
      <c r="H31" s="2"/>
      <c r="I31" s="2"/>
      <c r="J31" s="2"/>
      <c r="K31" s="2"/>
      <c r="L31" s="2"/>
      <c r="M31" s="2"/>
      <c r="N31" s="2"/>
      <c r="O31" s="2"/>
      <c r="P31" s="2"/>
      <c r="Q31" s="2"/>
      <c r="R31" s="2"/>
      <c r="S31" s="2"/>
      <c r="T31" s="2"/>
      <c r="U31" s="2"/>
      <c r="V31" s="2"/>
      <c r="W31" s="2"/>
      <c r="X31" s="2"/>
      <c r="Y31" s="2"/>
      <c r="Z31" s="2"/>
    </row>
    <row r="32" spans="1:26" ht="14.25" customHeight="1" x14ac:dyDescent="0.3">
      <c r="A32" s="15"/>
      <c r="B32" s="46"/>
      <c r="C32" s="17"/>
      <c r="D32" s="17"/>
      <c r="E32" s="47"/>
      <c r="F32" s="2"/>
      <c r="G32" s="2"/>
      <c r="H32" s="2"/>
      <c r="I32" s="2"/>
      <c r="J32" s="2"/>
      <c r="K32" s="2"/>
      <c r="L32" s="2"/>
      <c r="M32" s="2"/>
      <c r="N32" s="2"/>
      <c r="O32" s="2"/>
      <c r="P32" s="2"/>
      <c r="Q32" s="2"/>
      <c r="R32" s="2"/>
      <c r="S32" s="2"/>
      <c r="T32" s="2"/>
      <c r="U32" s="2"/>
      <c r="V32" s="2"/>
      <c r="W32" s="2"/>
      <c r="X32" s="2"/>
      <c r="Y32" s="2"/>
      <c r="Z32" s="2"/>
    </row>
    <row r="33" spans="1:26" ht="14.25" customHeight="1" x14ac:dyDescent="0.3">
      <c r="A33" s="199" t="s">
        <v>68</v>
      </c>
      <c r="B33" s="200"/>
      <c r="C33" s="200"/>
      <c r="D33" s="200"/>
      <c r="E33" s="200"/>
      <c r="F33" s="2"/>
      <c r="G33" s="2"/>
      <c r="H33" s="2"/>
      <c r="I33" s="2"/>
      <c r="J33" s="2"/>
      <c r="K33" s="2"/>
      <c r="L33" s="2"/>
      <c r="M33" s="2"/>
      <c r="N33" s="2"/>
      <c r="O33" s="2"/>
      <c r="P33" s="2"/>
      <c r="Q33" s="2"/>
      <c r="R33" s="2"/>
      <c r="S33" s="2"/>
      <c r="T33" s="2"/>
      <c r="U33" s="2"/>
      <c r="V33" s="2"/>
      <c r="W33" s="2"/>
      <c r="X33" s="2"/>
      <c r="Y33" s="2"/>
      <c r="Z33" s="2"/>
    </row>
    <row r="34" spans="1:26" ht="1.5" customHeight="1" thickBot="1" x14ac:dyDescent="0.35">
      <c r="A34" s="135" t="s">
        <v>118</v>
      </c>
      <c r="B34" s="72" t="s">
        <v>69</v>
      </c>
      <c r="C34" s="72" t="s">
        <v>70</v>
      </c>
      <c r="D34" s="72" t="s">
        <v>71</v>
      </c>
      <c r="E34" s="73" t="s">
        <v>72</v>
      </c>
      <c r="F34" s="2"/>
      <c r="G34" s="2"/>
      <c r="H34" s="2"/>
      <c r="I34" s="2"/>
      <c r="J34" s="2"/>
      <c r="K34" s="2"/>
      <c r="L34" s="2"/>
      <c r="M34" s="2"/>
      <c r="N34" s="2"/>
      <c r="O34" s="2"/>
      <c r="P34" s="2"/>
      <c r="Q34" s="2"/>
      <c r="R34" s="2"/>
      <c r="S34" s="2"/>
      <c r="T34" s="2"/>
      <c r="U34" s="2"/>
      <c r="V34" s="2"/>
      <c r="W34" s="2"/>
      <c r="X34" s="2"/>
      <c r="Y34" s="2"/>
      <c r="Z34" s="2"/>
    </row>
    <row r="35" spans="1:26" ht="14.25" customHeight="1" thickBot="1" x14ac:dyDescent="0.35">
      <c r="A35" s="34" t="s">
        <v>73</v>
      </c>
      <c r="B35" s="34" t="s">
        <v>74</v>
      </c>
      <c r="C35" s="34" t="s">
        <v>116</v>
      </c>
      <c r="D35" s="35" t="s">
        <v>75</v>
      </c>
      <c r="E35" s="36" t="s">
        <v>66</v>
      </c>
      <c r="F35" s="2"/>
      <c r="G35" s="2"/>
      <c r="H35" s="2"/>
      <c r="I35" s="2"/>
      <c r="J35" s="2"/>
      <c r="K35" s="2"/>
      <c r="L35" s="2"/>
      <c r="M35" s="2"/>
      <c r="N35" s="2"/>
      <c r="O35" s="2"/>
      <c r="P35" s="2"/>
      <c r="Q35" s="2"/>
      <c r="R35" s="2"/>
      <c r="S35" s="2"/>
      <c r="T35" s="2"/>
      <c r="U35" s="2"/>
      <c r="V35" s="2"/>
      <c r="W35" s="2"/>
      <c r="X35" s="2"/>
      <c r="Y35" s="2"/>
      <c r="Z35" s="2"/>
    </row>
    <row r="36" spans="1:26" ht="14.25" customHeight="1" thickBot="1" x14ac:dyDescent="0.35">
      <c r="A36" s="37"/>
      <c r="B36" s="48"/>
      <c r="C36" s="23"/>
      <c r="D36" s="49"/>
      <c r="E36" s="40">
        <f>IFERROR(C36*D36*B36,0)</f>
        <v>0</v>
      </c>
      <c r="F36" s="2"/>
      <c r="G36" s="2"/>
      <c r="H36" s="2"/>
      <c r="I36" s="2"/>
      <c r="J36" s="2"/>
      <c r="K36" s="2"/>
      <c r="L36" s="2"/>
      <c r="M36" s="2"/>
      <c r="N36" s="2"/>
      <c r="O36" s="2"/>
      <c r="P36" s="2"/>
      <c r="Q36" s="2"/>
      <c r="R36" s="2"/>
      <c r="S36" s="2"/>
      <c r="T36" s="2"/>
      <c r="U36" s="2"/>
      <c r="V36" s="2"/>
      <c r="W36" s="2"/>
      <c r="X36" s="2"/>
      <c r="Y36" s="2"/>
      <c r="Z36" s="2"/>
    </row>
    <row r="37" spans="1:26" ht="14.25" customHeight="1" thickBot="1" x14ac:dyDescent="0.35">
      <c r="A37" s="37"/>
      <c r="B37" s="48">
        <v>0</v>
      </c>
      <c r="C37" s="23" t="str">
        <f>IFERROR(VLOOKUP(A37,'tabellari costi standard'!$A$15:$D$18,4,FALSE),"")</f>
        <v/>
      </c>
      <c r="D37" s="49">
        <v>0</v>
      </c>
      <c r="E37" s="40">
        <f t="shared" ref="E37:E41" si="2">IFERROR(C37*D37*B37,0)</f>
        <v>0</v>
      </c>
      <c r="F37" s="2"/>
      <c r="G37" s="2"/>
      <c r="H37" s="2"/>
      <c r="I37" s="2"/>
      <c r="J37" s="2"/>
      <c r="K37" s="2"/>
      <c r="L37" s="2"/>
      <c r="M37" s="2"/>
      <c r="N37" s="2"/>
      <c r="O37" s="2"/>
      <c r="P37" s="2"/>
      <c r="Q37" s="2"/>
      <c r="R37" s="2"/>
      <c r="S37" s="2"/>
      <c r="T37" s="2"/>
      <c r="U37" s="2"/>
      <c r="V37" s="2"/>
      <c r="W37" s="2"/>
      <c r="X37" s="2"/>
      <c r="Y37" s="2"/>
      <c r="Z37" s="2"/>
    </row>
    <row r="38" spans="1:26" ht="14.25" customHeight="1" thickBot="1" x14ac:dyDescent="0.35">
      <c r="A38" s="37"/>
      <c r="B38" s="48">
        <v>0</v>
      </c>
      <c r="C38" s="23" t="str">
        <f>IFERROR(VLOOKUP(A38,'tabellari costi standard'!$A$15:$D$18,4,FALSE),"")</f>
        <v/>
      </c>
      <c r="D38" s="49">
        <v>0</v>
      </c>
      <c r="E38" s="40">
        <f t="shared" si="2"/>
        <v>0</v>
      </c>
      <c r="F38" s="2"/>
      <c r="G38" s="2"/>
      <c r="H38" s="2"/>
      <c r="I38" s="2"/>
      <c r="J38" s="2"/>
      <c r="K38" s="2"/>
      <c r="L38" s="2"/>
      <c r="M38" s="2"/>
      <c r="N38" s="2"/>
      <c r="O38" s="2"/>
      <c r="P38" s="2"/>
      <c r="Q38" s="2"/>
      <c r="R38" s="2"/>
      <c r="S38" s="2"/>
      <c r="T38" s="2"/>
      <c r="U38" s="2"/>
      <c r="V38" s="2"/>
      <c r="W38" s="2"/>
      <c r="X38" s="2"/>
      <c r="Y38" s="2"/>
      <c r="Z38" s="2"/>
    </row>
    <row r="39" spans="1:26" ht="14.25" customHeight="1" thickBot="1" x14ac:dyDescent="0.35">
      <c r="A39" s="37"/>
      <c r="B39" s="48">
        <v>0</v>
      </c>
      <c r="C39" s="23" t="str">
        <f>IFERROR(VLOOKUP(A39,'tabellari costi standard'!$A$15:$D$18,4,FALSE),"")</f>
        <v/>
      </c>
      <c r="D39" s="49">
        <v>0</v>
      </c>
      <c r="E39" s="40">
        <f t="shared" si="2"/>
        <v>0</v>
      </c>
      <c r="F39" s="2"/>
      <c r="G39" s="2"/>
      <c r="H39" s="2"/>
      <c r="I39" s="2"/>
      <c r="J39" s="2"/>
      <c r="K39" s="2"/>
      <c r="L39" s="2"/>
      <c r="M39" s="2"/>
      <c r="N39" s="2"/>
      <c r="O39" s="2"/>
      <c r="P39" s="2"/>
      <c r="Q39" s="2"/>
      <c r="R39" s="2"/>
      <c r="S39" s="2"/>
      <c r="T39" s="2"/>
      <c r="U39" s="2"/>
      <c r="V39" s="2"/>
      <c r="W39" s="2"/>
      <c r="X39" s="2"/>
      <c r="Y39" s="2"/>
      <c r="Z39" s="2"/>
    </row>
    <row r="40" spans="1:26" ht="14.25" customHeight="1" thickBot="1" x14ac:dyDescent="0.35">
      <c r="A40" s="37"/>
      <c r="B40" s="48">
        <v>0</v>
      </c>
      <c r="C40" s="23" t="str">
        <f>IFERROR(VLOOKUP(A40,'tabellari costi standard'!$A$15:$D$18,4,FALSE),"")</f>
        <v/>
      </c>
      <c r="D40" s="49">
        <v>0</v>
      </c>
      <c r="E40" s="40">
        <f t="shared" si="2"/>
        <v>0</v>
      </c>
      <c r="F40" s="2"/>
      <c r="G40" s="2"/>
      <c r="H40" s="2"/>
      <c r="I40" s="2"/>
      <c r="J40" s="2"/>
      <c r="K40" s="2"/>
      <c r="L40" s="2"/>
      <c r="M40" s="2"/>
      <c r="N40" s="2"/>
      <c r="O40" s="2"/>
      <c r="P40" s="2"/>
      <c r="Q40" s="2"/>
      <c r="R40" s="2"/>
      <c r="S40" s="2"/>
      <c r="T40" s="2"/>
      <c r="U40" s="2"/>
      <c r="V40" s="2"/>
      <c r="W40" s="2"/>
      <c r="X40" s="2"/>
      <c r="Y40" s="2"/>
      <c r="Z40" s="2"/>
    </row>
    <row r="41" spans="1:26" ht="14.25" customHeight="1" thickBot="1" x14ac:dyDescent="0.35">
      <c r="A41" s="75"/>
      <c r="B41" s="76">
        <v>0</v>
      </c>
      <c r="C41" s="23" t="str">
        <f>IFERROR(VLOOKUP(A41,'tabellari costi standard'!$A$15:$D$18,4,FALSE),"")</f>
        <v/>
      </c>
      <c r="D41" s="77">
        <v>0</v>
      </c>
      <c r="E41" s="40">
        <f t="shared" si="2"/>
        <v>0</v>
      </c>
      <c r="F41" s="2"/>
      <c r="G41" s="2"/>
      <c r="H41" s="2"/>
      <c r="I41" s="2"/>
      <c r="J41" s="2"/>
      <c r="K41" s="2"/>
      <c r="L41" s="2"/>
      <c r="M41" s="2"/>
      <c r="N41" s="2"/>
      <c r="O41" s="2"/>
      <c r="P41" s="2"/>
      <c r="Q41" s="2"/>
      <c r="R41" s="2"/>
      <c r="S41" s="2"/>
      <c r="T41" s="2"/>
      <c r="U41" s="2"/>
      <c r="V41" s="2"/>
      <c r="W41" s="2"/>
      <c r="X41" s="2"/>
      <c r="Y41" s="2"/>
      <c r="Z41" s="2"/>
    </row>
    <row r="42" spans="1:26" ht="14.25" customHeight="1" x14ac:dyDescent="0.3">
      <c r="A42" s="14" t="s">
        <v>117</v>
      </c>
      <c r="B42" s="43"/>
      <c r="C42" s="44"/>
      <c r="D42" s="44"/>
      <c r="E42" s="45">
        <f>SUM(E36:E41)</f>
        <v>0</v>
      </c>
      <c r="F42" s="2"/>
      <c r="G42" s="2"/>
      <c r="H42" s="2"/>
      <c r="I42" s="2"/>
      <c r="J42" s="2"/>
      <c r="K42" s="2"/>
      <c r="L42" s="2"/>
      <c r="M42" s="2"/>
      <c r="N42" s="2"/>
      <c r="O42" s="2"/>
      <c r="P42" s="2"/>
      <c r="Q42" s="2"/>
      <c r="R42" s="2"/>
      <c r="S42" s="2"/>
      <c r="T42" s="2"/>
      <c r="U42" s="2"/>
      <c r="V42" s="2"/>
      <c r="W42" s="2"/>
      <c r="X42" s="2"/>
      <c r="Y42" s="2"/>
      <c r="Z42" s="2"/>
    </row>
    <row r="43" spans="1:26" s="124" customFormat="1" ht="75" customHeight="1" x14ac:dyDescent="0.3">
      <c r="A43" s="2"/>
      <c r="B43" s="2"/>
      <c r="C43" s="2"/>
      <c r="D43" s="2"/>
      <c r="E43" s="2"/>
      <c r="F43" s="2"/>
      <c r="G43" s="139"/>
      <c r="H43" s="139"/>
      <c r="I43" s="139"/>
      <c r="J43" s="139"/>
      <c r="K43" s="139"/>
      <c r="L43" s="139"/>
      <c r="M43" s="139"/>
      <c r="N43" s="139"/>
      <c r="O43" s="139"/>
      <c r="P43" s="139"/>
      <c r="Q43" s="139"/>
      <c r="R43" s="139"/>
      <c r="S43" s="139"/>
      <c r="T43" s="139"/>
      <c r="U43" s="139"/>
      <c r="V43" s="139"/>
      <c r="W43" s="139"/>
      <c r="X43" s="139"/>
      <c r="Y43" s="139"/>
      <c r="Z43" s="139"/>
    </row>
    <row r="44" spans="1:26" ht="36" customHeight="1" x14ac:dyDescent="0.3">
      <c r="A44" s="180" t="s">
        <v>86</v>
      </c>
      <c r="B44" s="164"/>
      <c r="C44" s="164"/>
      <c r="D44" s="164"/>
      <c r="E44" s="164"/>
      <c r="F44" s="165"/>
      <c r="G44" s="2"/>
      <c r="H44" s="2"/>
      <c r="I44" s="2"/>
      <c r="J44" s="2"/>
      <c r="K44" s="2"/>
      <c r="L44" s="2"/>
      <c r="M44" s="2"/>
      <c r="N44" s="2"/>
      <c r="O44" s="2"/>
      <c r="P44" s="2"/>
      <c r="Q44" s="2"/>
      <c r="R44" s="2"/>
      <c r="S44" s="2"/>
      <c r="T44" s="2"/>
      <c r="U44" s="2"/>
      <c r="V44" s="2"/>
      <c r="W44" s="2"/>
      <c r="X44" s="2"/>
      <c r="Y44" s="2"/>
      <c r="Z44" s="2"/>
    </row>
    <row r="45" spans="1:26" ht="14.25" customHeight="1" x14ac:dyDescent="0.3">
      <c r="A45" s="183" t="s">
        <v>62</v>
      </c>
      <c r="B45" s="164"/>
      <c r="C45" s="164"/>
      <c r="D45" s="164"/>
      <c r="E45" s="164"/>
      <c r="F45" s="165"/>
      <c r="G45" s="2"/>
      <c r="H45" s="2"/>
      <c r="I45" s="2"/>
      <c r="J45" s="2"/>
      <c r="K45" s="2"/>
      <c r="L45" s="2"/>
      <c r="M45" s="2"/>
      <c r="N45" s="2"/>
      <c r="O45" s="2"/>
      <c r="P45" s="2"/>
      <c r="Q45" s="2"/>
      <c r="R45" s="2"/>
      <c r="S45" s="2"/>
      <c r="T45" s="2"/>
      <c r="U45" s="2"/>
      <c r="V45" s="2"/>
      <c r="W45" s="2"/>
      <c r="X45" s="2"/>
      <c r="Y45" s="2"/>
      <c r="Z45" s="2"/>
    </row>
    <row r="46" spans="1:26" ht="57.75" customHeight="1" x14ac:dyDescent="0.3">
      <c r="A46" s="50" t="s">
        <v>77</v>
      </c>
      <c r="B46" s="51" t="s">
        <v>78</v>
      </c>
      <c r="C46" s="50" t="s">
        <v>79</v>
      </c>
      <c r="D46" s="50" t="s">
        <v>80</v>
      </c>
      <c r="E46" s="50" t="s">
        <v>81</v>
      </c>
      <c r="F46" s="51" t="s">
        <v>82</v>
      </c>
      <c r="G46" s="2"/>
      <c r="H46" s="2"/>
      <c r="I46" s="2"/>
      <c r="J46" s="2"/>
      <c r="K46" s="2"/>
      <c r="L46" s="2"/>
      <c r="M46" s="2"/>
      <c r="N46" s="2"/>
      <c r="O46" s="2"/>
      <c r="P46" s="2"/>
      <c r="Q46" s="2"/>
      <c r="R46" s="2"/>
      <c r="S46" s="2"/>
      <c r="T46" s="2"/>
      <c r="U46" s="2"/>
      <c r="V46" s="2"/>
      <c r="W46" s="2"/>
      <c r="X46" s="2"/>
      <c r="Y46" s="2"/>
      <c r="Z46" s="2"/>
    </row>
    <row r="47" spans="1:26" ht="14.25" customHeight="1" x14ac:dyDescent="0.3">
      <c r="A47" s="48"/>
      <c r="B47" s="48">
        <v>0</v>
      </c>
      <c r="C47" s="52">
        <v>36</v>
      </c>
      <c r="D47" s="49"/>
      <c r="E47" s="49"/>
      <c r="F47" s="53">
        <f>+(B47/C47*D47)*E47%</f>
        <v>0</v>
      </c>
      <c r="G47" s="2"/>
      <c r="H47" s="2"/>
      <c r="I47" s="2"/>
      <c r="J47" s="2"/>
      <c r="K47" s="2"/>
      <c r="L47" s="2"/>
      <c r="M47" s="2"/>
      <c r="N47" s="2"/>
      <c r="O47" s="2"/>
      <c r="P47" s="2"/>
      <c r="Q47" s="2"/>
      <c r="R47" s="2"/>
      <c r="S47" s="2"/>
      <c r="T47" s="2"/>
      <c r="U47" s="2"/>
      <c r="V47" s="2"/>
      <c r="W47" s="2"/>
      <c r="X47" s="2"/>
      <c r="Y47" s="2"/>
      <c r="Z47" s="2"/>
    </row>
    <row r="48" spans="1:26" ht="14.25" customHeight="1" x14ac:dyDescent="0.3">
      <c r="A48" s="48"/>
      <c r="B48" s="48">
        <v>0</v>
      </c>
      <c r="C48" s="52">
        <v>36</v>
      </c>
      <c r="D48" s="49"/>
      <c r="E48" s="49"/>
      <c r="F48" s="53">
        <f>+(B48/C48*D48)*E48%</f>
        <v>0</v>
      </c>
      <c r="G48" s="2"/>
      <c r="H48" s="2"/>
      <c r="I48" s="2"/>
      <c r="J48" s="2"/>
      <c r="K48" s="2"/>
      <c r="L48" s="2"/>
      <c r="M48" s="2"/>
      <c r="N48" s="2"/>
      <c r="O48" s="2"/>
      <c r="P48" s="2"/>
      <c r="Q48" s="2"/>
      <c r="R48" s="2"/>
      <c r="S48" s="2"/>
      <c r="T48" s="2"/>
      <c r="U48" s="2"/>
      <c r="V48" s="2"/>
      <c r="W48" s="2"/>
      <c r="X48" s="2"/>
      <c r="Y48" s="2"/>
      <c r="Z48" s="2"/>
    </row>
    <row r="49" spans="1:26" ht="14.25" customHeight="1" x14ac:dyDescent="0.3">
      <c r="A49" s="48"/>
      <c r="B49" s="48">
        <v>0</v>
      </c>
      <c r="C49" s="52">
        <v>36</v>
      </c>
      <c r="D49" s="49"/>
      <c r="E49" s="49"/>
      <c r="F49" s="53">
        <f>+(B49/C49*D49)*E49%</f>
        <v>0</v>
      </c>
      <c r="G49" s="2"/>
      <c r="H49" s="2"/>
      <c r="I49" s="2"/>
      <c r="J49" s="2"/>
      <c r="K49" s="2"/>
      <c r="L49" s="2"/>
      <c r="M49" s="2"/>
      <c r="N49" s="2"/>
      <c r="O49" s="2"/>
      <c r="P49" s="2"/>
      <c r="Q49" s="2"/>
      <c r="R49" s="2"/>
      <c r="S49" s="2"/>
      <c r="T49" s="2"/>
      <c r="U49" s="2"/>
      <c r="V49" s="2"/>
      <c r="W49" s="2"/>
      <c r="X49" s="2"/>
      <c r="Y49" s="2"/>
      <c r="Z49" s="2"/>
    </row>
    <row r="50" spans="1:26" ht="14.25" customHeight="1" x14ac:dyDescent="0.3">
      <c r="A50" s="48"/>
      <c r="B50" s="48">
        <v>0</v>
      </c>
      <c r="C50" s="52">
        <v>36</v>
      </c>
      <c r="D50" s="49"/>
      <c r="E50" s="49"/>
      <c r="F50" s="53">
        <f>+(B50/C50*D50)*E50%</f>
        <v>0</v>
      </c>
      <c r="G50" s="2"/>
      <c r="H50" s="2"/>
      <c r="I50" s="2"/>
      <c r="J50" s="2"/>
      <c r="K50" s="2"/>
      <c r="L50" s="2"/>
      <c r="M50" s="2"/>
      <c r="N50" s="2"/>
      <c r="O50" s="2"/>
      <c r="P50" s="2"/>
      <c r="Q50" s="2"/>
      <c r="R50" s="2"/>
      <c r="S50" s="2"/>
      <c r="T50" s="2"/>
      <c r="U50" s="2"/>
      <c r="V50" s="2"/>
      <c r="W50" s="2"/>
      <c r="X50" s="2"/>
      <c r="Y50" s="2"/>
      <c r="Z50" s="2"/>
    </row>
    <row r="51" spans="1:26" ht="14.25" customHeight="1" x14ac:dyDescent="0.3">
      <c r="A51" s="48"/>
      <c r="B51" s="48">
        <v>0</v>
      </c>
      <c r="C51" s="52">
        <v>36</v>
      </c>
      <c r="D51" s="49"/>
      <c r="E51" s="49"/>
      <c r="F51" s="53">
        <f>+(B51/C51*D51)*E51%</f>
        <v>0</v>
      </c>
      <c r="G51" s="2"/>
      <c r="H51" s="2"/>
      <c r="I51" s="2"/>
      <c r="J51" s="2"/>
      <c r="K51" s="2"/>
      <c r="L51" s="2"/>
      <c r="M51" s="2"/>
      <c r="N51" s="2"/>
      <c r="O51" s="2"/>
      <c r="P51" s="2"/>
      <c r="Q51" s="2"/>
      <c r="R51" s="2"/>
      <c r="S51" s="2"/>
      <c r="T51" s="2"/>
      <c r="U51" s="2"/>
      <c r="V51" s="2"/>
      <c r="W51" s="2"/>
      <c r="X51" s="2"/>
      <c r="Y51" s="2"/>
      <c r="Z51" s="2"/>
    </row>
    <row r="52" spans="1:26" ht="14.25" customHeight="1" x14ac:dyDescent="0.3">
      <c r="A52" s="54" t="s">
        <v>30</v>
      </c>
      <c r="B52" s="55">
        <f>SUM(B47:B51)</f>
        <v>0</v>
      </c>
      <c r="C52" s="56"/>
      <c r="D52" s="56"/>
      <c r="E52" s="56"/>
      <c r="F52" s="57">
        <f>SUM(F47:F51)</f>
        <v>0</v>
      </c>
      <c r="G52" s="2"/>
      <c r="H52" s="2"/>
      <c r="I52" s="2"/>
      <c r="J52" s="2"/>
      <c r="K52" s="2"/>
      <c r="L52" s="2"/>
      <c r="M52" s="2"/>
      <c r="N52" s="2"/>
      <c r="O52" s="2"/>
      <c r="P52" s="2"/>
      <c r="Q52" s="2"/>
      <c r="R52" s="2"/>
      <c r="S52" s="2"/>
      <c r="T52" s="2"/>
      <c r="U52" s="2"/>
      <c r="V52" s="2"/>
      <c r="W52" s="2"/>
      <c r="X52" s="2"/>
      <c r="Y52" s="2"/>
      <c r="Z52" s="2"/>
    </row>
    <row r="53" spans="1:26" ht="14.25" customHeight="1" x14ac:dyDescent="0.3">
      <c r="A53" s="58"/>
      <c r="B53" s="58"/>
      <c r="C53" s="59"/>
      <c r="D53" s="59"/>
      <c r="E53" s="59"/>
      <c r="F53" s="58"/>
      <c r="G53" s="2"/>
      <c r="H53" s="2"/>
      <c r="I53" s="2"/>
      <c r="J53" s="2"/>
      <c r="K53" s="2"/>
      <c r="L53" s="2"/>
      <c r="M53" s="2"/>
      <c r="N53" s="2"/>
      <c r="O53" s="2"/>
      <c r="P53" s="2"/>
      <c r="Q53" s="2"/>
      <c r="R53" s="2"/>
      <c r="S53" s="2"/>
      <c r="T53" s="2"/>
      <c r="U53" s="2"/>
      <c r="V53" s="2"/>
      <c r="W53" s="2"/>
      <c r="X53" s="2"/>
      <c r="Y53" s="2"/>
      <c r="Z53" s="2"/>
    </row>
    <row r="54" spans="1:26" ht="14.25" customHeight="1" x14ac:dyDescent="0.3">
      <c r="A54" s="60" t="s">
        <v>83</v>
      </c>
      <c r="B54" s="58"/>
      <c r="C54" s="59"/>
      <c r="D54" s="59"/>
      <c r="E54" s="59"/>
      <c r="F54" s="58"/>
      <c r="G54" s="2"/>
      <c r="H54" s="2"/>
      <c r="I54" s="2"/>
      <c r="J54" s="2"/>
      <c r="K54" s="2"/>
      <c r="L54" s="2"/>
      <c r="M54" s="2"/>
      <c r="N54" s="2"/>
      <c r="O54" s="2"/>
      <c r="P54" s="2"/>
      <c r="Q54" s="2"/>
      <c r="R54" s="2"/>
      <c r="S54" s="2"/>
      <c r="T54" s="2"/>
      <c r="U54" s="2"/>
      <c r="V54" s="2"/>
      <c r="W54" s="2"/>
      <c r="X54" s="2"/>
      <c r="Y54" s="2"/>
      <c r="Z54" s="2"/>
    </row>
    <row r="55" spans="1:26" ht="30" customHeight="1" x14ac:dyDescent="0.3">
      <c r="A55" s="163" t="s">
        <v>87</v>
      </c>
      <c r="B55" s="164"/>
      <c r="C55" s="164"/>
      <c r="D55" s="164"/>
      <c r="E55" s="164"/>
      <c r="F55" s="165"/>
      <c r="G55" s="2"/>
      <c r="H55" s="2"/>
      <c r="I55" s="2"/>
      <c r="J55" s="2"/>
      <c r="K55" s="2"/>
      <c r="L55" s="2"/>
      <c r="M55" s="2"/>
      <c r="N55" s="2"/>
      <c r="O55" s="2"/>
      <c r="P55" s="2"/>
      <c r="Q55" s="2"/>
      <c r="R55" s="2"/>
      <c r="S55" s="2"/>
      <c r="T55" s="2"/>
      <c r="U55" s="2"/>
      <c r="V55" s="2"/>
      <c r="W55" s="2"/>
      <c r="X55" s="2"/>
      <c r="Y55" s="2"/>
      <c r="Z55" s="2"/>
    </row>
    <row r="56" spans="1:26" ht="14.25" customHeight="1" x14ac:dyDescent="0.3">
      <c r="A56" s="61"/>
      <c r="B56" s="61"/>
      <c r="C56" s="17"/>
      <c r="D56" s="17"/>
      <c r="E56" s="17"/>
      <c r="F56" s="61"/>
      <c r="G56" s="2"/>
      <c r="H56" s="2"/>
      <c r="I56" s="2"/>
      <c r="J56" s="2"/>
      <c r="K56" s="2"/>
      <c r="L56" s="2"/>
      <c r="M56" s="2"/>
      <c r="N56" s="2"/>
      <c r="O56" s="2"/>
      <c r="P56" s="2"/>
      <c r="Q56" s="2"/>
      <c r="R56" s="2"/>
      <c r="S56" s="2"/>
      <c r="T56" s="2"/>
      <c r="U56" s="2"/>
      <c r="V56" s="2"/>
      <c r="W56" s="2"/>
      <c r="X56" s="2"/>
      <c r="Y56" s="2"/>
      <c r="Z56" s="2"/>
    </row>
    <row r="57" spans="1:26" ht="39" customHeight="1" x14ac:dyDescent="0.3">
      <c r="A57" s="163" t="s">
        <v>85</v>
      </c>
      <c r="B57" s="164"/>
      <c r="C57" s="164"/>
      <c r="D57" s="164"/>
      <c r="E57" s="164"/>
      <c r="F57" s="165"/>
      <c r="G57" s="2"/>
      <c r="H57" s="2"/>
      <c r="I57" s="2"/>
      <c r="J57" s="2"/>
      <c r="K57" s="2"/>
      <c r="L57" s="2"/>
      <c r="M57" s="2"/>
      <c r="N57" s="2"/>
      <c r="O57" s="2"/>
      <c r="P57" s="2"/>
      <c r="Q57" s="2"/>
      <c r="R57" s="2"/>
      <c r="S57" s="2"/>
      <c r="T57" s="2"/>
      <c r="U57" s="2"/>
      <c r="V57" s="2"/>
      <c r="W57" s="2"/>
      <c r="X57" s="2"/>
      <c r="Y57" s="2"/>
      <c r="Z57" s="2"/>
    </row>
    <row r="58" spans="1:26" ht="14.2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3">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32">
    <mergeCell ref="A55:F55"/>
    <mergeCell ref="A57:F57"/>
    <mergeCell ref="A18:B18"/>
    <mergeCell ref="A22:E22"/>
    <mergeCell ref="A23:E23"/>
    <mergeCell ref="A33:E33"/>
    <mergeCell ref="A44:F44"/>
    <mergeCell ref="A45:F45"/>
    <mergeCell ref="C15:E15"/>
    <mergeCell ref="F15:H15"/>
    <mergeCell ref="C16:E16"/>
    <mergeCell ref="F16:H16"/>
    <mergeCell ref="C17:E17"/>
    <mergeCell ref="C12:E12"/>
    <mergeCell ref="F12:H12"/>
    <mergeCell ref="C13:E13"/>
    <mergeCell ref="F13:H13"/>
    <mergeCell ref="C14:E14"/>
    <mergeCell ref="F14:H14"/>
    <mergeCell ref="A9:A10"/>
    <mergeCell ref="B9:B10"/>
    <mergeCell ref="C9:E10"/>
    <mergeCell ref="F9:H10"/>
    <mergeCell ref="C11:E11"/>
    <mergeCell ref="F11:H11"/>
    <mergeCell ref="B2:E2"/>
    <mergeCell ref="F2:H8"/>
    <mergeCell ref="B3:E3"/>
    <mergeCell ref="B4:E4"/>
    <mergeCell ref="A6:E6"/>
    <mergeCell ref="A7:E7"/>
    <mergeCell ref="A8:E8"/>
  </mergeCells>
  <dataValidations count="1">
    <dataValidation type="list" allowBlank="1" errorTitle="Valore non valido" error="Seleziona una voce dal menu a tendina." promptTitle="Seleziona figura A.2.1" prompt="Scegli una figura da reclutare dalla lista." sqref="A36:A41" xr:uid="{E3D5D0C3-3CFC-4713-BAF5-EB35135C36E8}">
      <formula1>"BORSA DI DOTTORATO,CONTRATTO DI RICERCA,INCARICO POST DOC,INCARICO DI RICERCA"</formula1>
    </dataValidation>
  </dataValidations>
  <pageMargins left="0.7" right="0.7" top="0.75" bottom="0.75" header="0" footer="0"/>
  <pageSetup orientation="landscape"/>
  <tableParts count="1">
    <tablePart r:id="rId1"/>
  </tableParts>
  <extLst>
    <ext xmlns:x14="http://schemas.microsoft.com/office/spreadsheetml/2009/9/main" uri="{CCE6A557-97BC-4b89-ADB6-D9C93CAAB3DF}">
      <x14:dataValidations xmlns:xm="http://schemas.microsoft.com/office/excel/2006/main" count="2">
        <x14:dataValidation type="list" allowBlank="1" showInputMessage="1" showErrorMessage="1" xr:uid="{82E05630-1BA9-4C8D-B341-B316495641EC}">
          <x14:formula1>
            <xm:f>'tabellari costi standard'!$B$6:$B$8</xm:f>
          </x14:formula1>
          <xm:sqref>C25:C30</xm:sqref>
        </x14:dataValidation>
        <x14:dataValidation type="list" allowBlank="1" showInputMessage="1" showErrorMessage="1" xr:uid="{FF8A601E-01E7-48F9-8717-7F92FF832CBD}">
          <x14:formula1>
            <xm:f>'tabellari costi standard'!$A$6:$A$8</xm:f>
          </x14:formula1>
          <xm:sqref>B25:B30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1001"/>
  <sheetViews>
    <sheetView workbookViewId="0">
      <selection activeCell="D6" sqref="D6"/>
    </sheetView>
  </sheetViews>
  <sheetFormatPr defaultColWidth="14.44140625" defaultRowHeight="15" customHeight="1" x14ac:dyDescent="0.3"/>
  <cols>
    <col min="1" max="1" width="6.6640625" customWidth="1"/>
    <col min="2" max="2" width="31.5546875" bestFit="1" customWidth="1"/>
    <col min="3" max="7" width="13.6640625" customWidth="1"/>
    <col min="8" max="8" width="24.6640625" customWidth="1"/>
    <col min="9" max="9" width="23.6640625" customWidth="1"/>
    <col min="10" max="10" width="7.6640625" customWidth="1"/>
    <col min="11" max="25" width="7.5546875" customWidth="1"/>
  </cols>
  <sheetData>
    <row r="1" spans="1:25" ht="39.75" customHeight="1" x14ac:dyDescent="0.3">
      <c r="A1" s="64"/>
      <c r="B1" s="211" t="s">
        <v>113</v>
      </c>
      <c r="C1" s="149"/>
      <c r="D1" s="149"/>
      <c r="E1" s="149"/>
      <c r="F1" s="149"/>
      <c r="G1" s="149"/>
      <c r="H1" s="149"/>
      <c r="I1" s="149"/>
      <c r="J1" s="64"/>
      <c r="K1" s="64"/>
      <c r="L1" s="64"/>
      <c r="M1" s="64"/>
      <c r="N1" s="64"/>
      <c r="O1" s="64"/>
      <c r="P1" s="64"/>
      <c r="Q1" s="64"/>
      <c r="R1" s="64"/>
      <c r="S1" s="64"/>
      <c r="T1" s="64"/>
      <c r="U1" s="64"/>
      <c r="V1" s="64"/>
      <c r="W1" s="64"/>
      <c r="X1" s="64"/>
      <c r="Y1" s="64"/>
    </row>
    <row r="2" spans="1:25" ht="27" customHeight="1" thickBot="1" x14ac:dyDescent="0.35">
      <c r="A2" s="65"/>
      <c r="B2" s="66" t="s">
        <v>88</v>
      </c>
      <c r="C2" s="212"/>
      <c r="D2" s="172"/>
      <c r="E2" s="172"/>
      <c r="F2" s="172"/>
      <c r="G2" s="172"/>
      <c r="H2" s="172"/>
      <c r="I2" s="64"/>
      <c r="J2" s="64"/>
      <c r="K2" s="64"/>
      <c r="L2" s="64"/>
      <c r="M2" s="64"/>
      <c r="N2" s="64"/>
      <c r="O2" s="64"/>
      <c r="P2" s="64"/>
      <c r="Q2" s="64"/>
      <c r="R2" s="64"/>
      <c r="S2" s="64"/>
      <c r="T2" s="64"/>
      <c r="U2" s="64"/>
      <c r="V2" s="64"/>
      <c r="W2" s="64"/>
      <c r="X2" s="64"/>
      <c r="Y2" s="64"/>
    </row>
    <row r="3" spans="1:25" ht="19.5" customHeight="1" thickBot="1" x14ac:dyDescent="0.35">
      <c r="A3" s="65"/>
      <c r="B3" s="67" t="s">
        <v>89</v>
      </c>
      <c r="C3" s="69" t="s">
        <v>90</v>
      </c>
      <c r="D3" s="69" t="s">
        <v>91</v>
      </c>
      <c r="E3" s="69" t="s">
        <v>92</v>
      </c>
      <c r="F3" s="68" t="s">
        <v>93</v>
      </c>
      <c r="G3" s="69" t="s">
        <v>94</v>
      </c>
      <c r="H3" s="69" t="s">
        <v>95</v>
      </c>
      <c r="I3" s="69" t="s">
        <v>96</v>
      </c>
      <c r="J3" s="64"/>
      <c r="K3" s="64"/>
      <c r="L3" s="64"/>
      <c r="M3" s="64"/>
      <c r="N3" s="64"/>
      <c r="O3" s="64"/>
      <c r="P3" s="64"/>
      <c r="Q3" s="64"/>
      <c r="R3" s="64"/>
      <c r="S3" s="64"/>
      <c r="T3" s="64"/>
      <c r="U3" s="64"/>
      <c r="V3" s="64"/>
      <c r="W3" s="64"/>
      <c r="X3" s="64"/>
      <c r="Y3" s="64"/>
    </row>
    <row r="4" spans="1:25" ht="19.5" customHeight="1" thickBot="1" x14ac:dyDescent="0.35">
      <c r="A4" s="65"/>
      <c r="B4" s="125" t="s">
        <v>97</v>
      </c>
      <c r="C4" s="127">
        <f>IFERROR('Budget UdR 1 - PI'!B11,0)</f>
        <v>0</v>
      </c>
      <c r="D4" s="127">
        <f>IFERROR('Budget UdR 1 - PI'!B12,0)</f>
        <v>0</v>
      </c>
      <c r="E4" s="127">
        <f>IFERROR('Budget UdR 1 - PI'!B13,0)</f>
        <v>0</v>
      </c>
      <c r="F4" s="127">
        <f>IFERROR('Budget UdR 1 - PI'!B14,0)</f>
        <v>0</v>
      </c>
      <c r="G4" s="127">
        <f>IFERROR('Budget UdR 1 - PI'!B15,0)</f>
        <v>0</v>
      </c>
      <c r="H4" s="127">
        <f>IFERROR('Budget UdR 1 - PI'!B16,0)</f>
        <v>0</v>
      </c>
      <c r="I4" s="128">
        <f t="shared" ref="I4:I10" si="0">IFERROR(SUM(C4:H4),0)</f>
        <v>0</v>
      </c>
      <c r="J4" s="64"/>
      <c r="K4" s="64"/>
      <c r="L4" s="64"/>
      <c r="M4" s="64"/>
      <c r="N4" s="64"/>
      <c r="O4" s="64"/>
      <c r="P4" s="64"/>
      <c r="Q4" s="64"/>
      <c r="R4" s="64"/>
      <c r="S4" s="64"/>
      <c r="T4" s="64"/>
      <c r="U4" s="64"/>
      <c r="V4" s="64"/>
      <c r="W4" s="64"/>
      <c r="X4" s="64"/>
      <c r="Y4" s="64"/>
    </row>
    <row r="5" spans="1:25" ht="19.5" customHeight="1" thickBot="1" x14ac:dyDescent="0.35">
      <c r="A5" s="65"/>
      <c r="B5" s="125" t="s">
        <v>98</v>
      </c>
      <c r="C5" s="127">
        <f>IFERROR('Budget UdR 2'!B11,0)</f>
        <v>0</v>
      </c>
      <c r="D5" s="127">
        <f>IFERROR('Budget UdR 2'!B12,0)</f>
        <v>0</v>
      </c>
      <c r="E5" s="127">
        <f>IFERROR('Budget UdR 2'!B13,0)</f>
        <v>0</v>
      </c>
      <c r="F5" s="127">
        <f>IFERROR('Budget UdR 2'!B14,0)</f>
        <v>0</v>
      </c>
      <c r="G5" s="127">
        <f>IFERROR('Budget UdR 2'!B15,0)</f>
        <v>0</v>
      </c>
      <c r="H5" s="127">
        <f>IFERROR('Budget UdR 2'!B16,0)</f>
        <v>0</v>
      </c>
      <c r="I5" s="128">
        <f t="shared" si="0"/>
        <v>0</v>
      </c>
      <c r="J5" s="64"/>
      <c r="K5" s="64"/>
      <c r="L5" s="64"/>
      <c r="M5" s="64"/>
      <c r="N5" s="64"/>
      <c r="O5" s="64"/>
      <c r="P5" s="64"/>
      <c r="Q5" s="64"/>
      <c r="R5" s="64"/>
      <c r="S5" s="64"/>
      <c r="T5" s="64"/>
      <c r="U5" s="64"/>
      <c r="V5" s="64"/>
      <c r="W5" s="64"/>
      <c r="X5" s="64"/>
      <c r="Y5" s="64"/>
    </row>
    <row r="6" spans="1:25" ht="19.5" customHeight="1" thickBot="1" x14ac:dyDescent="0.35">
      <c r="A6" s="65"/>
      <c r="B6" s="125" t="s">
        <v>99</v>
      </c>
      <c r="C6" s="127">
        <f>IFERROR('Budget UdR 3'!B11,0)</f>
        <v>0</v>
      </c>
      <c r="D6" s="127">
        <f>IFERROR('Budget UdR 3'!B12,0)</f>
        <v>0</v>
      </c>
      <c r="E6" s="127">
        <f>IFERROR('Budget UdR 3'!B13,0)</f>
        <v>0</v>
      </c>
      <c r="F6" s="127">
        <f>IFERROR('Budget UdR 3'!B14,0)</f>
        <v>0</v>
      </c>
      <c r="G6" s="127">
        <f>IFERROR('Budget UdR 3'!B15,0)</f>
        <v>0</v>
      </c>
      <c r="H6" s="127">
        <f>IFERROR('Budget UdR 3'!B16,0)</f>
        <v>0</v>
      </c>
      <c r="I6" s="128">
        <f t="shared" si="0"/>
        <v>0</v>
      </c>
      <c r="J6" s="64"/>
      <c r="K6" s="64"/>
      <c r="L6" s="64"/>
      <c r="M6" s="64"/>
      <c r="N6" s="64"/>
      <c r="O6" s="64"/>
      <c r="P6" s="64"/>
      <c r="Q6" s="64"/>
      <c r="R6" s="64"/>
      <c r="S6" s="64"/>
      <c r="T6" s="64"/>
      <c r="U6" s="64"/>
      <c r="V6" s="64"/>
      <c r="W6" s="64"/>
      <c r="X6" s="64"/>
      <c r="Y6" s="64"/>
    </row>
    <row r="7" spans="1:25" ht="19.5" customHeight="1" thickBot="1" x14ac:dyDescent="0.35">
      <c r="A7" s="65"/>
      <c r="B7" s="125" t="s">
        <v>100</v>
      </c>
      <c r="C7" s="127">
        <f>IFERROR('Budget UdR4'!B11,0)</f>
        <v>0</v>
      </c>
      <c r="D7" s="127">
        <f>IFERROR('Budget UdR4'!B12,0)</f>
        <v>0</v>
      </c>
      <c r="E7" s="127">
        <f>IFERROR('Budget UdR4'!B13,0)</f>
        <v>0</v>
      </c>
      <c r="F7" s="127">
        <f>IFERROR('Budget UdR4'!B14,0)</f>
        <v>0</v>
      </c>
      <c r="G7" s="127">
        <f>IFERROR('Budget UdR4'!B15,0)</f>
        <v>0</v>
      </c>
      <c r="H7" s="127">
        <f>IFERROR('Budget UdR4'!B16,0)</f>
        <v>0</v>
      </c>
      <c r="I7" s="128">
        <f t="shared" si="0"/>
        <v>0</v>
      </c>
      <c r="J7" s="64"/>
      <c r="K7" s="64"/>
      <c r="L7" s="64"/>
      <c r="M7" s="64"/>
      <c r="N7" s="64"/>
      <c r="O7" s="64"/>
      <c r="P7" s="64"/>
      <c r="Q7" s="64"/>
      <c r="R7" s="64"/>
      <c r="S7" s="64"/>
      <c r="T7" s="64"/>
      <c r="U7" s="64"/>
      <c r="V7" s="64"/>
      <c r="W7" s="64"/>
      <c r="X7" s="64"/>
      <c r="Y7" s="64"/>
    </row>
    <row r="8" spans="1:25" ht="19.5" customHeight="1" thickBot="1" x14ac:dyDescent="0.35">
      <c r="A8" s="65"/>
      <c r="B8" s="125" t="s">
        <v>101</v>
      </c>
      <c r="C8" s="127">
        <f>IFERROR('Budget UdR5'!B11,0)</f>
        <v>0</v>
      </c>
      <c r="D8" s="127">
        <f>IFERROR('Budget UdR5'!B12,0)</f>
        <v>0</v>
      </c>
      <c r="E8" s="127">
        <f>IFERROR('Budget UdR5'!B13,0)</f>
        <v>0</v>
      </c>
      <c r="F8" s="127">
        <f>IFERROR('Budget UdR5'!B14,0)</f>
        <v>0</v>
      </c>
      <c r="G8" s="127">
        <f>IFERROR('Budget UdR5'!B15,0)</f>
        <v>0</v>
      </c>
      <c r="H8" s="127">
        <f>IFERROR('Budget UdR5'!B16,0)</f>
        <v>0</v>
      </c>
      <c r="I8" s="128">
        <f t="shared" si="0"/>
        <v>0</v>
      </c>
      <c r="J8" s="64"/>
      <c r="K8" s="64"/>
      <c r="L8" s="64"/>
      <c r="M8" s="64"/>
      <c r="N8" s="64"/>
      <c r="O8" s="64"/>
      <c r="P8" s="64"/>
      <c r="Q8" s="64"/>
      <c r="R8" s="64"/>
      <c r="S8" s="64"/>
      <c r="T8" s="64"/>
      <c r="U8" s="64"/>
      <c r="V8" s="64"/>
      <c r="W8" s="64"/>
      <c r="X8" s="64"/>
      <c r="Y8" s="64"/>
    </row>
    <row r="9" spans="1:25" s="124" customFormat="1" ht="19.5" customHeight="1" thickBot="1" x14ac:dyDescent="0.35">
      <c r="A9" s="122"/>
      <c r="B9" s="125" t="s">
        <v>110</v>
      </c>
      <c r="C9" s="127">
        <f>'Budget UdR6'!B11</f>
        <v>0</v>
      </c>
      <c r="D9" s="127">
        <f>'Budget UdR6'!B12</f>
        <v>0</v>
      </c>
      <c r="E9" s="127">
        <f>IFERROR('Budget UdR6'!B13,0)</f>
        <v>0</v>
      </c>
      <c r="F9" s="127">
        <f>IFERROR('Budget UdR6'!B14,0)</f>
        <v>0</v>
      </c>
      <c r="G9" s="127">
        <f>IFERROR('Budget UdR6'!B15,0)</f>
        <v>0</v>
      </c>
      <c r="H9" s="127">
        <f>IFERROR('Budget UdR6'!B16,0)</f>
        <v>0</v>
      </c>
      <c r="I9" s="128">
        <f t="shared" si="0"/>
        <v>0</v>
      </c>
      <c r="J9" s="123"/>
      <c r="K9" s="123"/>
      <c r="L9" s="123"/>
      <c r="M9" s="123"/>
      <c r="N9" s="123"/>
      <c r="O9" s="123"/>
      <c r="P9" s="123"/>
      <c r="Q9" s="123"/>
      <c r="R9" s="123"/>
      <c r="S9" s="123"/>
      <c r="T9" s="123"/>
      <c r="U9" s="123"/>
      <c r="V9" s="123"/>
      <c r="W9" s="123"/>
      <c r="X9" s="123"/>
      <c r="Y9" s="123"/>
    </row>
    <row r="10" spans="1:25" ht="19.5" customHeight="1" thickBot="1" x14ac:dyDescent="0.45">
      <c r="A10" s="65"/>
      <c r="B10" s="126" t="s">
        <v>102</v>
      </c>
      <c r="C10" s="127">
        <f>IFERROR(SUM(C4:C9),0)</f>
        <v>0</v>
      </c>
      <c r="D10" s="127">
        <f t="shared" ref="D10:H10" si="1">IFERROR(SUM(D4:D9),0)</f>
        <v>0</v>
      </c>
      <c r="E10" s="127">
        <f t="shared" si="1"/>
        <v>0</v>
      </c>
      <c r="F10" s="127">
        <f t="shared" si="1"/>
        <v>0</v>
      </c>
      <c r="G10" s="127">
        <f t="shared" si="1"/>
        <v>0</v>
      </c>
      <c r="H10" s="127">
        <f t="shared" si="1"/>
        <v>0</v>
      </c>
      <c r="I10" s="128">
        <f t="shared" si="0"/>
        <v>0</v>
      </c>
      <c r="J10" s="64"/>
      <c r="K10" s="64"/>
      <c r="L10" s="64"/>
      <c r="M10" s="64"/>
      <c r="N10" s="64"/>
      <c r="O10" s="64"/>
      <c r="P10" s="64"/>
      <c r="Q10" s="64"/>
      <c r="R10" s="64"/>
      <c r="S10" s="64"/>
      <c r="T10" s="64"/>
      <c r="U10" s="64"/>
      <c r="V10" s="64"/>
      <c r="W10" s="64"/>
      <c r="X10" s="64"/>
      <c r="Y10" s="64"/>
    </row>
    <row r="11" spans="1:25" ht="73.5" customHeight="1" thickBot="1" x14ac:dyDescent="0.35">
      <c r="A11" s="65"/>
      <c r="B11" s="214" t="s">
        <v>111</v>
      </c>
      <c r="C11" s="215"/>
      <c r="D11" s="215"/>
      <c r="E11" s="215"/>
      <c r="F11" s="215"/>
      <c r="G11" s="215"/>
      <c r="H11" s="216"/>
      <c r="I11" s="70">
        <f>I10-C10</f>
        <v>0</v>
      </c>
      <c r="J11" s="64"/>
      <c r="K11" s="64"/>
      <c r="L11" s="64"/>
      <c r="M11" s="64"/>
      <c r="N11" s="64"/>
      <c r="O11" s="64"/>
      <c r="P11" s="64"/>
      <c r="Q11" s="64"/>
      <c r="R11" s="64"/>
      <c r="S11" s="64"/>
      <c r="T11" s="64"/>
      <c r="U11" s="64"/>
      <c r="V11" s="64"/>
      <c r="W11" s="64"/>
      <c r="X11" s="64"/>
      <c r="Y11" s="64"/>
    </row>
    <row r="12" spans="1:25" ht="19.5" customHeight="1" x14ac:dyDescent="0.3">
      <c r="A12" s="213" t="s">
        <v>112</v>
      </c>
      <c r="B12" s="176"/>
      <c r="C12" s="176"/>
      <c r="D12" s="176"/>
      <c r="E12" s="176"/>
      <c r="F12" s="176"/>
      <c r="G12" s="176"/>
      <c r="H12" s="176"/>
      <c r="I12" s="176"/>
      <c r="J12" s="64"/>
      <c r="K12" s="64"/>
      <c r="L12" s="64"/>
      <c r="M12" s="64"/>
      <c r="N12" s="64"/>
      <c r="O12" s="64"/>
      <c r="P12" s="64"/>
      <c r="Q12" s="64"/>
      <c r="R12" s="64"/>
      <c r="S12" s="64"/>
      <c r="T12" s="64"/>
      <c r="U12" s="64"/>
      <c r="V12" s="64"/>
      <c r="W12" s="64"/>
      <c r="X12" s="64"/>
      <c r="Y12" s="64"/>
    </row>
    <row r="13" spans="1:25" ht="19.5" customHeight="1" x14ac:dyDescent="0.3">
      <c r="A13" s="197"/>
      <c r="B13" s="149"/>
      <c r="C13" s="149"/>
      <c r="D13" s="149"/>
      <c r="E13" s="149"/>
      <c r="F13" s="149"/>
      <c r="G13" s="149"/>
      <c r="H13" s="149"/>
      <c r="I13" s="149"/>
      <c r="J13" s="64"/>
      <c r="K13" s="64"/>
      <c r="L13" s="64"/>
      <c r="M13" s="64"/>
      <c r="N13" s="64"/>
      <c r="O13" s="64"/>
      <c r="P13" s="64"/>
      <c r="Q13" s="64"/>
      <c r="R13" s="64"/>
      <c r="S13" s="64"/>
      <c r="T13" s="64"/>
      <c r="U13" s="64"/>
      <c r="V13" s="64"/>
      <c r="W13" s="64"/>
      <c r="X13" s="64"/>
      <c r="Y13" s="64"/>
    </row>
    <row r="14" spans="1:25" ht="19.5" customHeight="1" x14ac:dyDescent="0.3">
      <c r="A14" s="197"/>
      <c r="B14" s="149"/>
      <c r="C14" s="149"/>
      <c r="D14" s="149"/>
      <c r="E14" s="149"/>
      <c r="F14" s="149"/>
      <c r="G14" s="149"/>
      <c r="H14" s="149"/>
      <c r="I14" s="149"/>
      <c r="J14" s="64"/>
      <c r="K14" s="64"/>
      <c r="L14" s="64"/>
      <c r="M14" s="64"/>
      <c r="N14" s="64"/>
      <c r="O14" s="64"/>
      <c r="P14" s="64"/>
      <c r="Q14" s="64"/>
      <c r="R14" s="64"/>
      <c r="S14" s="64"/>
      <c r="T14" s="64"/>
      <c r="U14" s="64"/>
      <c r="V14" s="64"/>
      <c r="W14" s="64"/>
      <c r="X14" s="64"/>
      <c r="Y14" s="64"/>
    </row>
    <row r="15" spans="1:25" ht="19.5" customHeight="1" x14ac:dyDescent="0.3">
      <c r="A15" s="197"/>
      <c r="B15" s="149"/>
      <c r="C15" s="149"/>
      <c r="D15" s="149"/>
      <c r="E15" s="149"/>
      <c r="F15" s="149"/>
      <c r="G15" s="149"/>
      <c r="H15" s="149"/>
      <c r="I15" s="149"/>
      <c r="J15" s="64"/>
      <c r="K15" s="64"/>
      <c r="L15" s="64"/>
      <c r="M15" s="64"/>
      <c r="N15" s="64"/>
      <c r="O15" s="64"/>
      <c r="P15" s="64"/>
      <c r="Q15" s="64"/>
      <c r="R15" s="64"/>
      <c r="S15" s="64"/>
      <c r="T15" s="64"/>
      <c r="U15" s="64"/>
      <c r="V15" s="64"/>
      <c r="W15" s="64"/>
      <c r="X15" s="64"/>
      <c r="Y15" s="64"/>
    </row>
    <row r="16" spans="1:25" ht="19.5" customHeight="1" x14ac:dyDescent="0.3">
      <c r="A16" s="197"/>
      <c r="B16" s="149"/>
      <c r="C16" s="149"/>
      <c r="D16" s="149"/>
      <c r="E16" s="149"/>
      <c r="F16" s="149"/>
      <c r="G16" s="149"/>
      <c r="H16" s="149"/>
      <c r="I16" s="149"/>
      <c r="J16" s="64"/>
      <c r="K16" s="64"/>
      <c r="L16" s="64"/>
      <c r="M16" s="64"/>
      <c r="N16" s="64"/>
      <c r="O16" s="64"/>
      <c r="P16" s="64"/>
      <c r="Q16" s="64"/>
      <c r="R16" s="64"/>
      <c r="S16" s="64"/>
      <c r="T16" s="64"/>
      <c r="U16" s="64"/>
      <c r="V16" s="64"/>
      <c r="W16" s="64"/>
      <c r="X16" s="64"/>
      <c r="Y16" s="64"/>
    </row>
    <row r="17" spans="1:25" ht="19.5" customHeight="1" x14ac:dyDescent="0.3">
      <c r="A17" s="197"/>
      <c r="B17" s="149"/>
      <c r="C17" s="149"/>
      <c r="D17" s="149"/>
      <c r="E17" s="149"/>
      <c r="F17" s="149"/>
      <c r="G17" s="149"/>
      <c r="H17" s="149"/>
      <c r="I17" s="149"/>
      <c r="J17" s="64"/>
      <c r="K17" s="64"/>
      <c r="L17" s="64"/>
      <c r="M17" s="64"/>
      <c r="N17" s="64"/>
      <c r="O17" s="64"/>
      <c r="P17" s="64"/>
      <c r="Q17" s="64"/>
      <c r="R17" s="64"/>
      <c r="S17" s="64"/>
      <c r="T17" s="64"/>
      <c r="U17" s="64"/>
      <c r="V17" s="64"/>
      <c r="W17" s="64"/>
      <c r="X17" s="64"/>
      <c r="Y17" s="64"/>
    </row>
    <row r="18" spans="1:25" ht="19.5" customHeight="1" x14ac:dyDescent="0.3">
      <c r="A18" s="197"/>
      <c r="B18" s="149"/>
      <c r="C18" s="149"/>
      <c r="D18" s="149"/>
      <c r="E18" s="149"/>
      <c r="F18" s="149"/>
      <c r="G18" s="149"/>
      <c r="H18" s="149"/>
      <c r="I18" s="149"/>
      <c r="J18" s="64"/>
      <c r="K18" s="64"/>
      <c r="L18" s="64"/>
      <c r="M18" s="64"/>
      <c r="N18" s="64"/>
      <c r="O18" s="64"/>
      <c r="P18" s="64"/>
      <c r="Q18" s="64"/>
      <c r="R18" s="64"/>
      <c r="S18" s="64"/>
      <c r="T18" s="64"/>
      <c r="U18" s="64"/>
      <c r="V18" s="64"/>
      <c r="W18" s="64"/>
      <c r="X18" s="64"/>
      <c r="Y18" s="64"/>
    </row>
    <row r="19" spans="1:25" ht="19.5" customHeight="1" x14ac:dyDescent="0.3">
      <c r="A19" s="197"/>
      <c r="B19" s="149"/>
      <c r="C19" s="149"/>
      <c r="D19" s="149"/>
      <c r="E19" s="149"/>
      <c r="F19" s="149"/>
      <c r="G19" s="149"/>
      <c r="H19" s="149"/>
      <c r="I19" s="149"/>
      <c r="J19" s="64"/>
      <c r="K19" s="64"/>
      <c r="L19" s="64"/>
      <c r="M19" s="64"/>
      <c r="N19" s="64"/>
      <c r="O19" s="64"/>
      <c r="P19" s="64"/>
      <c r="Q19" s="64"/>
      <c r="R19" s="64"/>
      <c r="S19" s="64"/>
      <c r="T19" s="64"/>
      <c r="U19" s="64"/>
      <c r="V19" s="64"/>
      <c r="W19" s="64"/>
      <c r="X19" s="64"/>
      <c r="Y19" s="64"/>
    </row>
    <row r="20" spans="1:25" ht="14.4" x14ac:dyDescent="0.3">
      <c r="A20" s="197"/>
      <c r="B20" s="149"/>
      <c r="C20" s="149"/>
      <c r="D20" s="149"/>
      <c r="E20" s="149"/>
      <c r="F20" s="149"/>
      <c r="G20" s="149"/>
      <c r="H20" s="149"/>
      <c r="I20" s="149"/>
      <c r="J20" s="64"/>
      <c r="K20" s="64"/>
      <c r="L20" s="64"/>
      <c r="M20" s="64"/>
      <c r="N20" s="64"/>
      <c r="O20" s="64"/>
      <c r="P20" s="64"/>
      <c r="Q20" s="64"/>
      <c r="R20" s="64"/>
      <c r="S20" s="64"/>
      <c r="T20" s="64"/>
      <c r="U20" s="64"/>
      <c r="V20" s="64"/>
      <c r="W20" s="64"/>
      <c r="X20" s="64"/>
      <c r="Y20" s="64"/>
    </row>
    <row r="21" spans="1:25" ht="12.75" customHeight="1" x14ac:dyDescent="0.3">
      <c r="A21" s="64"/>
      <c r="B21" s="64"/>
      <c r="C21" s="64"/>
      <c r="D21" s="64"/>
      <c r="E21" s="64"/>
      <c r="F21" s="64"/>
      <c r="G21" s="64"/>
      <c r="H21" s="64"/>
      <c r="I21" s="64"/>
      <c r="J21" s="64"/>
      <c r="K21" s="64"/>
      <c r="L21" s="64"/>
      <c r="M21" s="64"/>
      <c r="N21" s="64"/>
      <c r="O21" s="64"/>
      <c r="P21" s="64"/>
      <c r="Q21" s="64"/>
      <c r="R21" s="64"/>
      <c r="S21" s="64"/>
      <c r="T21" s="64"/>
      <c r="U21" s="64"/>
      <c r="V21" s="64"/>
      <c r="W21" s="64"/>
      <c r="X21" s="64"/>
      <c r="Y21" s="64"/>
    </row>
    <row r="22" spans="1:25" ht="12.75" customHeight="1" x14ac:dyDescent="0.3">
      <c r="A22" s="64"/>
      <c r="B22" s="64"/>
      <c r="C22" s="64"/>
      <c r="D22" s="64"/>
      <c r="E22" s="64"/>
      <c r="F22" s="64"/>
      <c r="G22" s="64"/>
      <c r="H22" s="64"/>
      <c r="I22" s="64"/>
      <c r="J22" s="64"/>
      <c r="K22" s="64"/>
      <c r="L22" s="64"/>
      <c r="M22" s="64"/>
      <c r="N22" s="64"/>
      <c r="O22" s="64"/>
      <c r="P22" s="64"/>
      <c r="Q22" s="64"/>
      <c r="R22" s="64"/>
      <c r="S22" s="64"/>
      <c r="T22" s="64"/>
      <c r="U22" s="64"/>
      <c r="V22" s="64"/>
      <c r="W22" s="64"/>
      <c r="X22" s="64"/>
      <c r="Y22" s="64"/>
    </row>
    <row r="23" spans="1:25" ht="12.75" customHeight="1" x14ac:dyDescent="0.3">
      <c r="A23" s="64"/>
      <c r="B23" s="64"/>
      <c r="C23" s="64"/>
      <c r="D23" s="64"/>
      <c r="E23" s="64"/>
      <c r="F23" s="64"/>
      <c r="G23" s="64"/>
      <c r="H23" s="64"/>
      <c r="I23" s="64"/>
      <c r="J23" s="64"/>
      <c r="K23" s="64"/>
      <c r="L23" s="64"/>
      <c r="M23" s="64"/>
      <c r="N23" s="64"/>
      <c r="O23" s="64"/>
      <c r="P23" s="64"/>
      <c r="Q23" s="64"/>
      <c r="R23" s="64"/>
      <c r="S23" s="64"/>
      <c r="T23" s="64"/>
      <c r="U23" s="64"/>
      <c r="V23" s="64"/>
      <c r="W23" s="64"/>
      <c r="X23" s="64"/>
      <c r="Y23" s="64"/>
    </row>
    <row r="24" spans="1:25" ht="12.75" customHeight="1" x14ac:dyDescent="0.3">
      <c r="A24" s="64"/>
      <c r="B24" s="64"/>
      <c r="C24" s="64"/>
      <c r="D24" s="64"/>
      <c r="E24" s="64"/>
      <c r="F24" s="64"/>
      <c r="G24" s="64"/>
      <c r="H24" s="64"/>
      <c r="I24" s="64"/>
      <c r="J24" s="64"/>
      <c r="K24" s="64"/>
      <c r="L24" s="64"/>
      <c r="M24" s="64"/>
      <c r="N24" s="64"/>
      <c r="O24" s="64"/>
      <c r="P24" s="64"/>
      <c r="Q24" s="64"/>
      <c r="R24" s="64"/>
      <c r="S24" s="64"/>
      <c r="T24" s="64"/>
      <c r="U24" s="64"/>
      <c r="V24" s="64"/>
      <c r="W24" s="64"/>
      <c r="X24" s="64"/>
      <c r="Y24" s="64"/>
    </row>
    <row r="25" spans="1:25" ht="12.75" customHeight="1" x14ac:dyDescent="0.3">
      <c r="A25" s="64"/>
      <c r="B25" s="64"/>
      <c r="C25" s="64"/>
      <c r="D25" s="64"/>
      <c r="E25" s="64"/>
      <c r="F25" s="64"/>
      <c r="G25" s="64"/>
      <c r="H25" s="64"/>
      <c r="I25" s="64"/>
      <c r="J25" s="64"/>
      <c r="K25" s="64"/>
      <c r="L25" s="64"/>
      <c r="M25" s="64"/>
      <c r="N25" s="64"/>
      <c r="O25" s="64"/>
      <c r="P25" s="64"/>
      <c r="Q25" s="64"/>
      <c r="R25" s="64"/>
      <c r="S25" s="64"/>
      <c r="T25" s="64"/>
      <c r="U25" s="64"/>
      <c r="V25" s="64"/>
      <c r="W25" s="64"/>
      <c r="X25" s="64"/>
      <c r="Y25" s="64"/>
    </row>
    <row r="26" spans="1:25" ht="12.75" customHeight="1" x14ac:dyDescent="0.3">
      <c r="A26" s="64"/>
      <c r="B26" s="64"/>
      <c r="C26" s="64"/>
      <c r="D26" s="64"/>
      <c r="E26" s="64"/>
      <c r="F26" s="64"/>
      <c r="G26" s="64"/>
      <c r="H26" s="64"/>
      <c r="I26" s="64"/>
      <c r="J26" s="64"/>
      <c r="K26" s="64"/>
      <c r="L26" s="64"/>
      <c r="M26" s="64"/>
      <c r="N26" s="64"/>
      <c r="O26" s="64"/>
      <c r="P26" s="64"/>
      <c r="Q26" s="64"/>
      <c r="R26" s="64"/>
      <c r="S26" s="64"/>
      <c r="T26" s="64"/>
      <c r="U26" s="64"/>
      <c r="V26" s="64"/>
      <c r="W26" s="64"/>
      <c r="X26" s="64"/>
      <c r="Y26" s="64"/>
    </row>
    <row r="27" spans="1:25" ht="12.75" customHeight="1" x14ac:dyDescent="0.3">
      <c r="A27" s="64"/>
      <c r="B27" s="64"/>
      <c r="C27" s="64"/>
      <c r="D27" s="64"/>
      <c r="E27" s="64"/>
      <c r="F27" s="64"/>
      <c r="G27" s="64"/>
      <c r="H27" s="64"/>
      <c r="I27" s="64"/>
      <c r="J27" s="64"/>
      <c r="K27" s="64"/>
      <c r="L27" s="64"/>
      <c r="M27" s="64"/>
      <c r="N27" s="64"/>
      <c r="O27" s="64"/>
      <c r="P27" s="64"/>
      <c r="Q27" s="64"/>
      <c r="R27" s="64"/>
      <c r="S27" s="64"/>
      <c r="T27" s="64"/>
      <c r="U27" s="64"/>
      <c r="V27" s="64"/>
      <c r="W27" s="64"/>
      <c r="X27" s="64"/>
      <c r="Y27" s="64"/>
    </row>
    <row r="28" spans="1:25" ht="12.75" customHeight="1" x14ac:dyDescent="0.3">
      <c r="A28" s="64"/>
      <c r="B28" s="64"/>
      <c r="C28" s="64"/>
      <c r="D28" s="64"/>
      <c r="E28" s="64"/>
      <c r="F28" s="64"/>
      <c r="G28" s="64"/>
      <c r="H28" s="64"/>
      <c r="I28" s="64"/>
      <c r="J28" s="64"/>
      <c r="K28" s="64"/>
      <c r="L28" s="64"/>
      <c r="M28" s="64"/>
      <c r="N28" s="64"/>
      <c r="O28" s="64"/>
      <c r="P28" s="64"/>
      <c r="Q28" s="64"/>
      <c r="R28" s="64"/>
      <c r="S28" s="64"/>
      <c r="T28" s="64"/>
      <c r="U28" s="64"/>
      <c r="V28" s="64"/>
      <c r="W28" s="64"/>
      <c r="X28" s="64"/>
      <c r="Y28" s="64"/>
    </row>
    <row r="29" spans="1:25" ht="12.75" customHeight="1" x14ac:dyDescent="0.3">
      <c r="A29" s="64"/>
      <c r="B29" s="64"/>
      <c r="C29" s="64"/>
      <c r="D29" s="64"/>
      <c r="E29" s="64"/>
      <c r="F29" s="64"/>
      <c r="G29" s="64"/>
      <c r="H29" s="64"/>
      <c r="I29" s="64"/>
      <c r="J29" s="64"/>
      <c r="K29" s="64"/>
      <c r="L29" s="64"/>
      <c r="M29" s="64"/>
      <c r="N29" s="64"/>
      <c r="O29" s="64"/>
      <c r="P29" s="64"/>
      <c r="Q29" s="64"/>
      <c r="R29" s="64"/>
      <c r="S29" s="64"/>
      <c r="T29" s="64"/>
      <c r="U29" s="64"/>
      <c r="V29" s="64"/>
      <c r="W29" s="64"/>
      <c r="X29" s="64"/>
      <c r="Y29" s="64"/>
    </row>
    <row r="30" spans="1:25" ht="12.75" customHeight="1" x14ac:dyDescent="0.3">
      <c r="A30" s="64"/>
      <c r="B30" s="64"/>
      <c r="C30" s="64"/>
      <c r="D30" s="64"/>
      <c r="E30" s="64"/>
      <c r="F30" s="64"/>
      <c r="G30" s="64"/>
      <c r="H30" s="64"/>
      <c r="I30" s="64"/>
      <c r="J30" s="64"/>
      <c r="K30" s="64"/>
      <c r="L30" s="64"/>
      <c r="M30" s="64"/>
      <c r="N30" s="64"/>
      <c r="O30" s="64"/>
      <c r="P30" s="64"/>
      <c r="Q30" s="64"/>
      <c r="R30" s="64"/>
      <c r="S30" s="64"/>
      <c r="T30" s="64"/>
      <c r="U30" s="64"/>
      <c r="V30" s="64"/>
      <c r="W30" s="64"/>
      <c r="X30" s="64"/>
      <c r="Y30" s="64"/>
    </row>
    <row r="31" spans="1:25" ht="12.75" customHeight="1" x14ac:dyDescent="0.3">
      <c r="A31" s="64"/>
      <c r="B31" s="64"/>
      <c r="C31" s="64"/>
      <c r="D31" s="64"/>
      <c r="E31" s="64"/>
      <c r="F31" s="64"/>
      <c r="G31" s="64"/>
      <c r="H31" s="64"/>
      <c r="I31" s="64"/>
      <c r="J31" s="64"/>
      <c r="K31" s="64"/>
      <c r="L31" s="64"/>
      <c r="M31" s="64"/>
      <c r="N31" s="64"/>
      <c r="O31" s="64"/>
      <c r="P31" s="64"/>
      <c r="Q31" s="64"/>
      <c r="R31" s="64"/>
      <c r="S31" s="64"/>
      <c r="T31" s="64"/>
      <c r="U31" s="64"/>
      <c r="V31" s="64"/>
      <c r="W31" s="64"/>
      <c r="X31" s="64"/>
      <c r="Y31" s="64"/>
    </row>
    <row r="32" spans="1:25" ht="12.75" customHeight="1" x14ac:dyDescent="0.3">
      <c r="A32" s="64"/>
      <c r="B32" s="64"/>
      <c r="C32" s="64"/>
      <c r="D32" s="64"/>
      <c r="E32" s="64"/>
      <c r="F32" s="64"/>
      <c r="G32" s="64"/>
      <c r="H32" s="64"/>
      <c r="I32" s="64"/>
      <c r="J32" s="64"/>
      <c r="K32" s="64"/>
      <c r="L32" s="64"/>
      <c r="M32" s="64"/>
      <c r="N32" s="64"/>
      <c r="O32" s="64"/>
      <c r="P32" s="64"/>
      <c r="Q32" s="64"/>
      <c r="R32" s="64"/>
      <c r="S32" s="64"/>
      <c r="T32" s="64"/>
      <c r="U32" s="64"/>
      <c r="V32" s="64"/>
      <c r="W32" s="64"/>
      <c r="X32" s="64"/>
      <c r="Y32" s="64"/>
    </row>
    <row r="33" spans="1:25" ht="12.75" customHeight="1" x14ac:dyDescent="0.3">
      <c r="A33" s="64"/>
      <c r="B33" s="64"/>
      <c r="C33" s="64"/>
      <c r="D33" s="64"/>
      <c r="E33" s="64"/>
      <c r="F33" s="64"/>
      <c r="G33" s="64"/>
      <c r="H33" s="64"/>
      <c r="I33" s="64"/>
      <c r="J33" s="64"/>
      <c r="K33" s="64"/>
      <c r="L33" s="64"/>
      <c r="M33" s="64"/>
      <c r="N33" s="64"/>
      <c r="O33" s="64"/>
      <c r="P33" s="64"/>
      <c r="Q33" s="64"/>
      <c r="R33" s="64"/>
      <c r="S33" s="64"/>
      <c r="T33" s="64"/>
      <c r="U33" s="64"/>
      <c r="V33" s="64"/>
      <c r="W33" s="64"/>
      <c r="X33" s="64"/>
      <c r="Y33" s="64"/>
    </row>
    <row r="34" spans="1:25" ht="12.75" customHeight="1" x14ac:dyDescent="0.3">
      <c r="A34" s="64"/>
      <c r="B34" s="64"/>
      <c r="C34" s="64"/>
      <c r="D34" s="64"/>
      <c r="E34" s="64"/>
      <c r="F34" s="64"/>
      <c r="G34" s="64"/>
      <c r="H34" s="64"/>
      <c r="I34" s="64"/>
      <c r="J34" s="64"/>
      <c r="K34" s="64"/>
      <c r="L34" s="64"/>
      <c r="M34" s="64"/>
      <c r="N34" s="64"/>
      <c r="O34" s="64"/>
      <c r="P34" s="64"/>
      <c r="Q34" s="64"/>
      <c r="R34" s="64"/>
      <c r="S34" s="64"/>
      <c r="T34" s="64"/>
      <c r="U34" s="64"/>
      <c r="V34" s="64"/>
      <c r="W34" s="64"/>
      <c r="X34" s="64"/>
      <c r="Y34" s="64"/>
    </row>
    <row r="35" spans="1:25" ht="12.75" customHeight="1" x14ac:dyDescent="0.3">
      <c r="A35" s="64"/>
      <c r="B35" s="64"/>
      <c r="C35" s="64"/>
      <c r="D35" s="64"/>
      <c r="E35" s="64"/>
      <c r="F35" s="64"/>
      <c r="G35" s="64"/>
      <c r="H35" s="64"/>
      <c r="I35" s="64"/>
      <c r="J35" s="64"/>
      <c r="K35" s="64"/>
      <c r="L35" s="64"/>
      <c r="M35" s="64"/>
      <c r="N35" s="64"/>
      <c r="O35" s="64"/>
      <c r="P35" s="64"/>
      <c r="Q35" s="64"/>
      <c r="R35" s="64"/>
      <c r="S35" s="64"/>
      <c r="T35" s="64"/>
      <c r="U35" s="64"/>
      <c r="V35" s="64"/>
      <c r="W35" s="64"/>
      <c r="X35" s="64"/>
      <c r="Y35" s="64"/>
    </row>
    <row r="36" spans="1:25" ht="12.75" customHeight="1" x14ac:dyDescent="0.3">
      <c r="A36" s="64"/>
      <c r="B36" s="64"/>
      <c r="C36" s="64"/>
      <c r="D36" s="64"/>
      <c r="E36" s="64"/>
      <c r="F36" s="64"/>
      <c r="G36" s="64"/>
      <c r="H36" s="64"/>
      <c r="I36" s="64"/>
      <c r="J36" s="64"/>
      <c r="K36" s="64"/>
      <c r="L36" s="64"/>
      <c r="M36" s="64"/>
      <c r="N36" s="64"/>
      <c r="O36" s="64"/>
      <c r="P36" s="64"/>
      <c r="Q36" s="64"/>
      <c r="R36" s="64"/>
      <c r="S36" s="64"/>
      <c r="T36" s="64"/>
      <c r="U36" s="64"/>
      <c r="V36" s="64"/>
      <c r="W36" s="64"/>
      <c r="X36" s="64"/>
      <c r="Y36" s="64"/>
    </row>
    <row r="37" spans="1:25" ht="12.75" customHeight="1" x14ac:dyDescent="0.3">
      <c r="A37" s="64"/>
      <c r="B37" s="64"/>
      <c r="C37" s="64"/>
      <c r="D37" s="64"/>
      <c r="E37" s="64"/>
      <c r="F37" s="64"/>
      <c r="G37" s="64"/>
      <c r="H37" s="64"/>
      <c r="I37" s="64"/>
      <c r="J37" s="64"/>
      <c r="K37" s="64"/>
      <c r="L37" s="64"/>
      <c r="M37" s="64"/>
      <c r="N37" s="64"/>
      <c r="O37" s="64"/>
      <c r="P37" s="64"/>
      <c r="Q37" s="64"/>
      <c r="R37" s="64"/>
      <c r="S37" s="64"/>
      <c r="T37" s="64"/>
      <c r="U37" s="64"/>
      <c r="V37" s="64"/>
      <c r="W37" s="64"/>
      <c r="X37" s="64"/>
      <c r="Y37" s="64"/>
    </row>
    <row r="38" spans="1:25" ht="12.75" customHeight="1" x14ac:dyDescent="0.3">
      <c r="A38" s="64"/>
      <c r="B38" s="64"/>
      <c r="C38" s="64"/>
      <c r="D38" s="64"/>
      <c r="E38" s="64"/>
      <c r="F38" s="64"/>
      <c r="G38" s="64"/>
      <c r="H38" s="64"/>
      <c r="I38" s="64"/>
      <c r="J38" s="64"/>
      <c r="K38" s="64"/>
      <c r="L38" s="64"/>
      <c r="M38" s="64"/>
      <c r="N38" s="64"/>
      <c r="O38" s="64"/>
      <c r="P38" s="64"/>
      <c r="Q38" s="64"/>
      <c r="R38" s="64"/>
      <c r="S38" s="64"/>
      <c r="T38" s="64"/>
      <c r="U38" s="64"/>
      <c r="V38" s="64"/>
      <c r="W38" s="64"/>
      <c r="X38" s="64"/>
      <c r="Y38" s="64"/>
    </row>
    <row r="39" spans="1:25" ht="12.75" customHeight="1" x14ac:dyDescent="0.3">
      <c r="A39" s="64"/>
      <c r="B39" s="64"/>
      <c r="C39" s="64"/>
      <c r="D39" s="64"/>
      <c r="E39" s="64"/>
      <c r="F39" s="64"/>
      <c r="G39" s="64"/>
      <c r="H39" s="64"/>
      <c r="I39" s="64"/>
      <c r="J39" s="64"/>
      <c r="K39" s="64"/>
      <c r="L39" s="64"/>
      <c r="M39" s="64"/>
      <c r="N39" s="64"/>
      <c r="O39" s="64"/>
      <c r="P39" s="64"/>
      <c r="Q39" s="64"/>
      <c r="R39" s="64"/>
      <c r="S39" s="64"/>
      <c r="T39" s="64"/>
      <c r="U39" s="64"/>
      <c r="V39" s="64"/>
      <c r="W39" s="64"/>
      <c r="X39" s="64"/>
      <c r="Y39" s="64"/>
    </row>
    <row r="40" spans="1:25" ht="12.75" customHeight="1" x14ac:dyDescent="0.3">
      <c r="A40" s="64"/>
      <c r="B40" s="64"/>
      <c r="C40" s="64"/>
      <c r="D40" s="64"/>
      <c r="E40" s="64"/>
      <c r="F40" s="64"/>
      <c r="G40" s="64"/>
      <c r="H40" s="64"/>
      <c r="I40" s="64"/>
      <c r="J40" s="64"/>
      <c r="K40" s="64"/>
      <c r="L40" s="64"/>
      <c r="M40" s="64"/>
      <c r="N40" s="64"/>
      <c r="O40" s="64"/>
      <c r="P40" s="64"/>
      <c r="Q40" s="64"/>
      <c r="R40" s="64"/>
      <c r="S40" s="64"/>
      <c r="T40" s="64"/>
      <c r="U40" s="64"/>
      <c r="V40" s="64"/>
      <c r="W40" s="64"/>
      <c r="X40" s="64"/>
      <c r="Y40" s="64"/>
    </row>
    <row r="41" spans="1:25" ht="12.75" customHeight="1" x14ac:dyDescent="0.3">
      <c r="A41" s="64"/>
      <c r="B41" s="64"/>
      <c r="C41" s="64"/>
      <c r="D41" s="64"/>
      <c r="E41" s="64"/>
      <c r="F41" s="64"/>
      <c r="G41" s="64"/>
      <c r="H41" s="64"/>
      <c r="I41" s="64"/>
      <c r="J41" s="64"/>
      <c r="K41" s="64"/>
      <c r="L41" s="64"/>
      <c r="M41" s="64"/>
      <c r="N41" s="64"/>
      <c r="O41" s="64"/>
      <c r="P41" s="64"/>
      <c r="Q41" s="64"/>
      <c r="R41" s="64"/>
      <c r="S41" s="64"/>
      <c r="T41" s="64"/>
      <c r="U41" s="64"/>
      <c r="V41" s="64"/>
      <c r="W41" s="64"/>
      <c r="X41" s="64"/>
      <c r="Y41" s="64"/>
    </row>
    <row r="42" spans="1:25" ht="12.75" customHeight="1" x14ac:dyDescent="0.3">
      <c r="A42" s="64"/>
      <c r="B42" s="64"/>
      <c r="C42" s="64"/>
      <c r="D42" s="64"/>
      <c r="E42" s="64"/>
      <c r="F42" s="64"/>
      <c r="G42" s="64"/>
      <c r="H42" s="64"/>
      <c r="I42" s="64"/>
      <c r="J42" s="64"/>
      <c r="K42" s="64"/>
      <c r="L42" s="64"/>
      <c r="M42" s="64"/>
      <c r="N42" s="64"/>
      <c r="O42" s="64"/>
      <c r="P42" s="64"/>
      <c r="Q42" s="64"/>
      <c r="R42" s="64"/>
      <c r="S42" s="64"/>
      <c r="T42" s="64"/>
      <c r="U42" s="64"/>
      <c r="V42" s="64"/>
      <c r="W42" s="64"/>
      <c r="X42" s="64"/>
      <c r="Y42" s="64"/>
    </row>
    <row r="43" spans="1:25" ht="12.75" customHeight="1" x14ac:dyDescent="0.3">
      <c r="A43" s="64"/>
      <c r="B43" s="64"/>
      <c r="C43" s="64"/>
      <c r="D43" s="64"/>
      <c r="E43" s="64"/>
      <c r="F43" s="64"/>
      <c r="G43" s="64"/>
      <c r="H43" s="64"/>
      <c r="I43" s="64"/>
      <c r="J43" s="64"/>
      <c r="K43" s="64"/>
      <c r="L43" s="64"/>
      <c r="M43" s="64"/>
      <c r="N43" s="64"/>
      <c r="O43" s="64"/>
      <c r="P43" s="64"/>
      <c r="Q43" s="64"/>
      <c r="R43" s="64"/>
      <c r="S43" s="64"/>
      <c r="T43" s="64"/>
      <c r="U43" s="64"/>
      <c r="V43" s="64"/>
      <c r="W43" s="64"/>
      <c r="X43" s="64"/>
      <c r="Y43" s="64"/>
    </row>
    <row r="44" spans="1:25" ht="12.75" customHeight="1" x14ac:dyDescent="0.3">
      <c r="A44" s="64"/>
      <c r="B44" s="64"/>
      <c r="C44" s="64"/>
      <c r="D44" s="64"/>
      <c r="E44" s="64"/>
      <c r="F44" s="64"/>
      <c r="G44" s="64"/>
      <c r="H44" s="64"/>
      <c r="I44" s="64"/>
      <c r="J44" s="64"/>
      <c r="K44" s="64"/>
      <c r="L44" s="64"/>
      <c r="M44" s="64"/>
      <c r="N44" s="64"/>
      <c r="O44" s="64"/>
      <c r="P44" s="64"/>
      <c r="Q44" s="64"/>
      <c r="R44" s="64"/>
      <c r="S44" s="64"/>
      <c r="T44" s="64"/>
      <c r="U44" s="64"/>
      <c r="V44" s="64"/>
      <c r="W44" s="64"/>
      <c r="X44" s="64"/>
      <c r="Y44" s="64"/>
    </row>
    <row r="45" spans="1:25" ht="12.75" customHeight="1" x14ac:dyDescent="0.3">
      <c r="A45" s="64"/>
      <c r="B45" s="64"/>
      <c r="C45" s="64"/>
      <c r="D45" s="64"/>
      <c r="E45" s="64"/>
      <c r="F45" s="64"/>
      <c r="G45" s="64"/>
      <c r="H45" s="64"/>
      <c r="I45" s="64"/>
      <c r="J45" s="64"/>
      <c r="K45" s="64"/>
      <c r="L45" s="64"/>
      <c r="M45" s="64"/>
      <c r="N45" s="64"/>
      <c r="O45" s="64"/>
      <c r="P45" s="64"/>
      <c r="Q45" s="64"/>
      <c r="R45" s="64"/>
      <c r="S45" s="64"/>
      <c r="T45" s="64"/>
      <c r="U45" s="64"/>
      <c r="V45" s="64"/>
      <c r="W45" s="64"/>
      <c r="X45" s="64"/>
      <c r="Y45" s="64"/>
    </row>
    <row r="46" spans="1:25" ht="12.75" customHeight="1" x14ac:dyDescent="0.3">
      <c r="A46" s="64"/>
      <c r="B46" s="64"/>
      <c r="C46" s="64"/>
      <c r="D46" s="64"/>
      <c r="E46" s="64"/>
      <c r="F46" s="64"/>
      <c r="G46" s="64"/>
      <c r="H46" s="64"/>
      <c r="I46" s="64"/>
      <c r="J46" s="64"/>
      <c r="K46" s="64"/>
      <c r="L46" s="64"/>
      <c r="M46" s="64"/>
      <c r="N46" s="64"/>
      <c r="O46" s="64"/>
      <c r="P46" s="64"/>
      <c r="Q46" s="64"/>
      <c r="R46" s="64"/>
      <c r="S46" s="64"/>
      <c r="T46" s="64"/>
      <c r="U46" s="64"/>
      <c r="V46" s="64"/>
      <c r="W46" s="64"/>
      <c r="X46" s="64"/>
      <c r="Y46" s="64"/>
    </row>
    <row r="47" spans="1:25" ht="12.75" customHeight="1" x14ac:dyDescent="0.3">
      <c r="A47" s="64"/>
      <c r="B47" s="64"/>
      <c r="C47" s="64"/>
      <c r="D47" s="64"/>
      <c r="E47" s="64"/>
      <c r="F47" s="64"/>
      <c r="G47" s="64"/>
      <c r="H47" s="64"/>
      <c r="I47" s="64"/>
      <c r="J47" s="64"/>
      <c r="K47" s="64"/>
      <c r="L47" s="64"/>
      <c r="M47" s="64"/>
      <c r="N47" s="64"/>
      <c r="O47" s="64"/>
      <c r="P47" s="64"/>
      <c r="Q47" s="64"/>
      <c r="R47" s="64"/>
      <c r="S47" s="64"/>
      <c r="T47" s="64"/>
      <c r="U47" s="64"/>
      <c r="V47" s="64"/>
      <c r="W47" s="64"/>
      <c r="X47" s="64"/>
      <c r="Y47" s="64"/>
    </row>
    <row r="48" spans="1:25" ht="12.75" customHeight="1" x14ac:dyDescent="0.3">
      <c r="A48" s="64"/>
      <c r="B48" s="64"/>
      <c r="C48" s="64"/>
      <c r="D48" s="64"/>
      <c r="E48" s="64"/>
      <c r="F48" s="64"/>
      <c r="G48" s="64"/>
      <c r="H48" s="64"/>
      <c r="I48" s="64"/>
      <c r="J48" s="64"/>
      <c r="K48" s="64"/>
      <c r="L48" s="64"/>
      <c r="M48" s="64"/>
      <c r="N48" s="64"/>
      <c r="O48" s="64"/>
      <c r="P48" s="64"/>
      <c r="Q48" s="64"/>
      <c r="R48" s="64"/>
      <c r="S48" s="64"/>
      <c r="T48" s="64"/>
      <c r="U48" s="64"/>
      <c r="V48" s="64"/>
      <c r="W48" s="64"/>
      <c r="X48" s="64"/>
      <c r="Y48" s="64"/>
    </row>
    <row r="49" spans="1:25" ht="12.75" customHeight="1" x14ac:dyDescent="0.3">
      <c r="A49" s="64"/>
      <c r="B49" s="64"/>
      <c r="C49" s="64"/>
      <c r="D49" s="64"/>
      <c r="E49" s="64"/>
      <c r="F49" s="64"/>
      <c r="G49" s="64"/>
      <c r="H49" s="64"/>
      <c r="I49" s="64"/>
      <c r="J49" s="64"/>
      <c r="K49" s="64"/>
      <c r="L49" s="64"/>
      <c r="M49" s="64"/>
      <c r="N49" s="64"/>
      <c r="O49" s="64"/>
      <c r="P49" s="64"/>
      <c r="Q49" s="64"/>
      <c r="R49" s="64"/>
      <c r="S49" s="64"/>
      <c r="T49" s="64"/>
      <c r="U49" s="64"/>
      <c r="V49" s="64"/>
      <c r="W49" s="64"/>
      <c r="X49" s="64"/>
      <c r="Y49" s="64"/>
    </row>
    <row r="50" spans="1:25" ht="12.75" customHeight="1" x14ac:dyDescent="0.3">
      <c r="A50" s="64"/>
      <c r="B50" s="64"/>
      <c r="C50" s="64"/>
      <c r="D50" s="64"/>
      <c r="E50" s="64"/>
      <c r="F50" s="64"/>
      <c r="G50" s="64"/>
      <c r="H50" s="64"/>
      <c r="I50" s="64"/>
      <c r="J50" s="64"/>
      <c r="K50" s="64"/>
      <c r="L50" s="64"/>
      <c r="M50" s="64"/>
      <c r="N50" s="64"/>
      <c r="O50" s="64"/>
      <c r="P50" s="64"/>
      <c r="Q50" s="64"/>
      <c r="R50" s="64"/>
      <c r="S50" s="64"/>
      <c r="T50" s="64"/>
      <c r="U50" s="64"/>
      <c r="V50" s="64"/>
      <c r="W50" s="64"/>
      <c r="X50" s="64"/>
      <c r="Y50" s="64"/>
    </row>
    <row r="51" spans="1:25" ht="12.75" customHeight="1" x14ac:dyDescent="0.3">
      <c r="A51" s="64"/>
      <c r="B51" s="64"/>
      <c r="C51" s="64"/>
      <c r="D51" s="64"/>
      <c r="E51" s="64"/>
      <c r="F51" s="64"/>
      <c r="G51" s="64"/>
      <c r="H51" s="64"/>
      <c r="I51" s="64"/>
      <c r="J51" s="64"/>
      <c r="K51" s="64"/>
      <c r="L51" s="64"/>
      <c r="M51" s="64"/>
      <c r="N51" s="64"/>
      <c r="O51" s="64"/>
      <c r="P51" s="64"/>
      <c r="Q51" s="64"/>
      <c r="R51" s="64"/>
      <c r="S51" s="64"/>
      <c r="T51" s="64"/>
      <c r="U51" s="64"/>
      <c r="V51" s="64"/>
      <c r="W51" s="64"/>
      <c r="X51" s="64"/>
      <c r="Y51" s="64"/>
    </row>
    <row r="52" spans="1:25" ht="12.75" customHeight="1" x14ac:dyDescent="0.3">
      <c r="A52" s="64"/>
      <c r="B52" s="64"/>
      <c r="C52" s="64"/>
      <c r="D52" s="64"/>
      <c r="E52" s="64"/>
      <c r="F52" s="64"/>
      <c r="G52" s="64"/>
      <c r="H52" s="64"/>
      <c r="I52" s="64"/>
      <c r="J52" s="64"/>
      <c r="K52" s="64"/>
      <c r="L52" s="64"/>
      <c r="M52" s="64"/>
      <c r="N52" s="64"/>
      <c r="O52" s="64"/>
      <c r="P52" s="64"/>
      <c r="Q52" s="64"/>
      <c r="R52" s="64"/>
      <c r="S52" s="64"/>
      <c r="T52" s="64"/>
      <c r="U52" s="64"/>
      <c r="V52" s="64"/>
      <c r="W52" s="64"/>
      <c r="X52" s="64"/>
      <c r="Y52" s="64"/>
    </row>
    <row r="53" spans="1:25" ht="12.75" customHeight="1" x14ac:dyDescent="0.3">
      <c r="A53" s="64"/>
      <c r="B53" s="64"/>
      <c r="C53" s="64"/>
      <c r="D53" s="64"/>
      <c r="E53" s="64"/>
      <c r="F53" s="64"/>
      <c r="G53" s="64"/>
      <c r="H53" s="64"/>
      <c r="I53" s="64"/>
      <c r="J53" s="64"/>
      <c r="K53" s="64"/>
      <c r="L53" s="64"/>
      <c r="M53" s="64"/>
      <c r="N53" s="64"/>
      <c r="O53" s="64"/>
      <c r="P53" s="64"/>
      <c r="Q53" s="64"/>
      <c r="R53" s="64"/>
      <c r="S53" s="64"/>
      <c r="T53" s="64"/>
      <c r="U53" s="64"/>
      <c r="V53" s="64"/>
      <c r="W53" s="64"/>
      <c r="X53" s="64"/>
      <c r="Y53" s="64"/>
    </row>
    <row r="54" spans="1:25" ht="12.75" customHeight="1" x14ac:dyDescent="0.3">
      <c r="A54" s="64"/>
      <c r="B54" s="64"/>
      <c r="C54" s="64"/>
      <c r="D54" s="64"/>
      <c r="E54" s="64"/>
      <c r="F54" s="64"/>
      <c r="G54" s="64"/>
      <c r="H54" s="64"/>
      <c r="I54" s="64"/>
      <c r="J54" s="64"/>
      <c r="K54" s="64"/>
      <c r="L54" s="64"/>
      <c r="M54" s="64"/>
      <c r="N54" s="64"/>
      <c r="O54" s="64"/>
      <c r="P54" s="64"/>
      <c r="Q54" s="64"/>
      <c r="R54" s="64"/>
      <c r="S54" s="64"/>
      <c r="T54" s="64"/>
      <c r="U54" s="64"/>
      <c r="V54" s="64"/>
      <c r="W54" s="64"/>
      <c r="X54" s="64"/>
      <c r="Y54" s="64"/>
    </row>
    <row r="55" spans="1:25" ht="12.75" customHeight="1" x14ac:dyDescent="0.3">
      <c r="A55" s="64"/>
      <c r="B55" s="64"/>
      <c r="C55" s="64"/>
      <c r="D55" s="64"/>
      <c r="E55" s="64"/>
      <c r="F55" s="64"/>
      <c r="G55" s="64"/>
      <c r="H55" s="64"/>
      <c r="I55" s="64"/>
      <c r="J55" s="64"/>
      <c r="K55" s="64"/>
      <c r="L55" s="64"/>
      <c r="M55" s="64"/>
      <c r="N55" s="64"/>
      <c r="O55" s="64"/>
      <c r="P55" s="64"/>
      <c r="Q55" s="64"/>
      <c r="R55" s="64"/>
      <c r="S55" s="64"/>
      <c r="T55" s="64"/>
      <c r="U55" s="64"/>
      <c r="V55" s="64"/>
      <c r="W55" s="64"/>
      <c r="X55" s="64"/>
      <c r="Y55" s="64"/>
    </row>
    <row r="56" spans="1:25" ht="12.75" customHeight="1" x14ac:dyDescent="0.3">
      <c r="A56" s="64"/>
      <c r="B56" s="64"/>
      <c r="C56" s="64"/>
      <c r="D56" s="64"/>
      <c r="E56" s="64"/>
      <c r="F56" s="64"/>
      <c r="G56" s="64"/>
      <c r="H56" s="64"/>
      <c r="I56" s="64"/>
      <c r="J56" s="64"/>
      <c r="K56" s="64"/>
      <c r="L56" s="64"/>
      <c r="M56" s="64"/>
      <c r="N56" s="64"/>
      <c r="O56" s="64"/>
      <c r="P56" s="64"/>
      <c r="Q56" s="64"/>
      <c r="R56" s="64"/>
      <c r="S56" s="64"/>
      <c r="T56" s="64"/>
      <c r="U56" s="64"/>
      <c r="V56" s="64"/>
      <c r="W56" s="64"/>
      <c r="X56" s="64"/>
      <c r="Y56" s="64"/>
    </row>
    <row r="57" spans="1:25" ht="12.75" customHeight="1" x14ac:dyDescent="0.3">
      <c r="A57" s="64"/>
      <c r="B57" s="64"/>
      <c r="C57" s="64"/>
      <c r="D57" s="64"/>
      <c r="E57" s="64"/>
      <c r="F57" s="64"/>
      <c r="G57" s="64"/>
      <c r="H57" s="64"/>
      <c r="I57" s="64"/>
      <c r="J57" s="64"/>
      <c r="K57" s="64"/>
      <c r="L57" s="64"/>
      <c r="M57" s="64"/>
      <c r="N57" s="64"/>
      <c r="O57" s="64"/>
      <c r="P57" s="64"/>
      <c r="Q57" s="64"/>
      <c r="R57" s="64"/>
      <c r="S57" s="64"/>
      <c r="T57" s="64"/>
      <c r="U57" s="64"/>
      <c r="V57" s="64"/>
      <c r="W57" s="64"/>
      <c r="X57" s="64"/>
      <c r="Y57" s="64"/>
    </row>
    <row r="58" spans="1:25" ht="12.75" customHeight="1" x14ac:dyDescent="0.3">
      <c r="A58" s="64"/>
      <c r="B58" s="64"/>
      <c r="C58" s="64"/>
      <c r="D58" s="64"/>
      <c r="E58" s="64"/>
      <c r="F58" s="64"/>
      <c r="G58" s="64"/>
      <c r="H58" s="64"/>
      <c r="I58" s="64"/>
      <c r="J58" s="64"/>
      <c r="K58" s="64"/>
      <c r="L58" s="64"/>
      <c r="M58" s="64"/>
      <c r="N58" s="64"/>
      <c r="O58" s="64"/>
      <c r="P58" s="64"/>
      <c r="Q58" s="64"/>
      <c r="R58" s="64"/>
      <c r="S58" s="64"/>
      <c r="T58" s="64"/>
      <c r="U58" s="64"/>
      <c r="V58" s="64"/>
      <c r="W58" s="64"/>
      <c r="X58" s="64"/>
      <c r="Y58" s="64"/>
    </row>
    <row r="59" spans="1:25" ht="12.75" customHeight="1" x14ac:dyDescent="0.3">
      <c r="A59" s="64"/>
      <c r="B59" s="64"/>
      <c r="C59" s="64"/>
      <c r="D59" s="64"/>
      <c r="E59" s="64"/>
      <c r="F59" s="64"/>
      <c r="G59" s="64"/>
      <c r="H59" s="64"/>
      <c r="I59" s="64"/>
      <c r="J59" s="64"/>
      <c r="K59" s="64"/>
      <c r="L59" s="64"/>
      <c r="M59" s="64"/>
      <c r="N59" s="64"/>
      <c r="O59" s="64"/>
      <c r="P59" s="64"/>
      <c r="Q59" s="64"/>
      <c r="R59" s="64"/>
      <c r="S59" s="64"/>
      <c r="T59" s="64"/>
      <c r="U59" s="64"/>
      <c r="V59" s="64"/>
      <c r="W59" s="64"/>
      <c r="X59" s="64"/>
      <c r="Y59" s="64"/>
    </row>
    <row r="60" spans="1:25" ht="12.75" customHeight="1" x14ac:dyDescent="0.3">
      <c r="A60" s="64"/>
      <c r="B60" s="64"/>
      <c r="C60" s="64"/>
      <c r="D60" s="64"/>
      <c r="E60" s="64"/>
      <c r="F60" s="64"/>
      <c r="G60" s="64"/>
      <c r="H60" s="64"/>
      <c r="I60" s="64"/>
      <c r="J60" s="64"/>
      <c r="K60" s="64"/>
      <c r="L60" s="64"/>
      <c r="M60" s="64"/>
      <c r="N60" s="64"/>
      <c r="O60" s="64"/>
      <c r="P60" s="64"/>
      <c r="Q60" s="64"/>
      <c r="R60" s="64"/>
      <c r="S60" s="64"/>
      <c r="T60" s="64"/>
      <c r="U60" s="64"/>
      <c r="V60" s="64"/>
      <c r="W60" s="64"/>
      <c r="X60" s="64"/>
      <c r="Y60" s="64"/>
    </row>
    <row r="61" spans="1:25" ht="12.75" customHeight="1" x14ac:dyDescent="0.3">
      <c r="A61" s="64"/>
      <c r="B61" s="64"/>
      <c r="C61" s="64"/>
      <c r="D61" s="64"/>
      <c r="E61" s="64"/>
      <c r="F61" s="64"/>
      <c r="G61" s="64"/>
      <c r="H61" s="64"/>
      <c r="I61" s="64"/>
      <c r="J61" s="64"/>
      <c r="K61" s="64"/>
      <c r="L61" s="64"/>
      <c r="M61" s="64"/>
      <c r="N61" s="64"/>
      <c r="O61" s="64"/>
      <c r="P61" s="64"/>
      <c r="Q61" s="64"/>
      <c r="R61" s="64"/>
      <c r="S61" s="64"/>
      <c r="T61" s="64"/>
      <c r="U61" s="64"/>
      <c r="V61" s="64"/>
      <c r="W61" s="64"/>
      <c r="X61" s="64"/>
      <c r="Y61" s="64"/>
    </row>
    <row r="62" spans="1:25" ht="12.75" customHeight="1" x14ac:dyDescent="0.3">
      <c r="A62" s="64"/>
      <c r="B62" s="64"/>
      <c r="C62" s="64"/>
      <c r="D62" s="64"/>
      <c r="E62" s="64"/>
      <c r="F62" s="64"/>
      <c r="G62" s="64"/>
      <c r="H62" s="64"/>
      <c r="I62" s="64"/>
      <c r="J62" s="64"/>
      <c r="K62" s="64"/>
      <c r="L62" s="64"/>
      <c r="M62" s="64"/>
      <c r="N62" s="64"/>
      <c r="O62" s="64"/>
      <c r="P62" s="64"/>
      <c r="Q62" s="64"/>
      <c r="R62" s="64"/>
      <c r="S62" s="64"/>
      <c r="T62" s="64"/>
      <c r="U62" s="64"/>
      <c r="V62" s="64"/>
      <c r="W62" s="64"/>
      <c r="X62" s="64"/>
      <c r="Y62" s="64"/>
    </row>
    <row r="63" spans="1:25" ht="12.75" customHeight="1" x14ac:dyDescent="0.3">
      <c r="A63" s="64"/>
      <c r="B63" s="64"/>
      <c r="C63" s="64"/>
      <c r="D63" s="64"/>
      <c r="E63" s="64"/>
      <c r="F63" s="64"/>
      <c r="G63" s="64"/>
      <c r="H63" s="64"/>
      <c r="I63" s="64"/>
      <c r="J63" s="64"/>
      <c r="K63" s="64"/>
      <c r="L63" s="64"/>
      <c r="M63" s="64"/>
      <c r="N63" s="64"/>
      <c r="O63" s="64"/>
      <c r="P63" s="64"/>
      <c r="Q63" s="64"/>
      <c r="R63" s="64"/>
      <c r="S63" s="64"/>
      <c r="T63" s="64"/>
      <c r="U63" s="64"/>
      <c r="V63" s="64"/>
      <c r="W63" s="64"/>
      <c r="X63" s="64"/>
      <c r="Y63" s="64"/>
    </row>
    <row r="64" spans="1:25" ht="12.75" customHeight="1" x14ac:dyDescent="0.3">
      <c r="A64" s="64"/>
      <c r="B64" s="64"/>
      <c r="C64" s="64"/>
      <c r="D64" s="64"/>
      <c r="E64" s="64"/>
      <c r="F64" s="64"/>
      <c r="G64" s="64"/>
      <c r="H64" s="64"/>
      <c r="I64" s="64"/>
      <c r="J64" s="64"/>
      <c r="K64" s="64"/>
      <c r="L64" s="64"/>
      <c r="M64" s="64"/>
      <c r="N64" s="64"/>
      <c r="O64" s="64"/>
      <c r="P64" s="64"/>
      <c r="Q64" s="64"/>
      <c r="R64" s="64"/>
      <c r="S64" s="64"/>
      <c r="T64" s="64"/>
      <c r="U64" s="64"/>
      <c r="V64" s="64"/>
      <c r="W64" s="64"/>
      <c r="X64" s="64"/>
      <c r="Y64" s="64"/>
    </row>
    <row r="65" spans="1:25" ht="12.75" customHeight="1" x14ac:dyDescent="0.3">
      <c r="A65" s="64"/>
      <c r="B65" s="64"/>
      <c r="C65" s="64"/>
      <c r="D65" s="64"/>
      <c r="E65" s="64"/>
      <c r="F65" s="64"/>
      <c r="G65" s="64"/>
      <c r="H65" s="64"/>
      <c r="I65" s="64"/>
      <c r="J65" s="64"/>
      <c r="K65" s="64"/>
      <c r="L65" s="64"/>
      <c r="M65" s="64"/>
      <c r="N65" s="64"/>
      <c r="O65" s="64"/>
      <c r="P65" s="64"/>
      <c r="Q65" s="64"/>
      <c r="R65" s="64"/>
      <c r="S65" s="64"/>
      <c r="T65" s="64"/>
      <c r="U65" s="64"/>
      <c r="V65" s="64"/>
      <c r="W65" s="64"/>
      <c r="X65" s="64"/>
      <c r="Y65" s="64"/>
    </row>
    <row r="66" spans="1:25" ht="12.75" customHeight="1" x14ac:dyDescent="0.3">
      <c r="A66" s="64"/>
      <c r="B66" s="64"/>
      <c r="C66" s="64"/>
      <c r="D66" s="64"/>
      <c r="E66" s="64"/>
      <c r="F66" s="64"/>
      <c r="G66" s="64"/>
      <c r="H66" s="64"/>
      <c r="I66" s="64"/>
      <c r="J66" s="64"/>
      <c r="K66" s="64"/>
      <c r="L66" s="64"/>
      <c r="M66" s="64"/>
      <c r="N66" s="64"/>
      <c r="O66" s="64"/>
      <c r="P66" s="64"/>
      <c r="Q66" s="64"/>
      <c r="R66" s="64"/>
      <c r="S66" s="64"/>
      <c r="T66" s="64"/>
      <c r="U66" s="64"/>
      <c r="V66" s="64"/>
      <c r="W66" s="64"/>
      <c r="X66" s="64"/>
      <c r="Y66" s="64"/>
    </row>
    <row r="67" spans="1:25" ht="12.75" customHeight="1" x14ac:dyDescent="0.3">
      <c r="A67" s="64"/>
      <c r="B67" s="64"/>
      <c r="C67" s="64"/>
      <c r="D67" s="64"/>
      <c r="E67" s="64"/>
      <c r="F67" s="64"/>
      <c r="G67" s="64"/>
      <c r="H67" s="64"/>
      <c r="I67" s="64"/>
      <c r="J67" s="64"/>
      <c r="K67" s="64"/>
      <c r="L67" s="64"/>
      <c r="M67" s="64"/>
      <c r="N67" s="64"/>
      <c r="O67" s="64"/>
      <c r="P67" s="64"/>
      <c r="Q67" s="64"/>
      <c r="R67" s="64"/>
      <c r="S67" s="64"/>
      <c r="T67" s="64"/>
      <c r="U67" s="64"/>
      <c r="V67" s="64"/>
      <c r="W67" s="64"/>
      <c r="X67" s="64"/>
      <c r="Y67" s="64"/>
    </row>
    <row r="68" spans="1:25" ht="12.75" customHeight="1" x14ac:dyDescent="0.3">
      <c r="A68" s="64"/>
      <c r="B68" s="64"/>
      <c r="C68" s="64"/>
      <c r="D68" s="64"/>
      <c r="E68" s="64"/>
      <c r="F68" s="64"/>
      <c r="G68" s="64"/>
      <c r="H68" s="64"/>
      <c r="I68" s="64"/>
      <c r="J68" s="64"/>
      <c r="K68" s="64"/>
      <c r="L68" s="64"/>
      <c r="M68" s="64"/>
      <c r="N68" s="64"/>
      <c r="O68" s="64"/>
      <c r="P68" s="64"/>
      <c r="Q68" s="64"/>
      <c r="R68" s="64"/>
      <c r="S68" s="64"/>
      <c r="T68" s="64"/>
      <c r="U68" s="64"/>
      <c r="V68" s="64"/>
      <c r="W68" s="64"/>
      <c r="X68" s="64"/>
      <c r="Y68" s="64"/>
    </row>
    <row r="69" spans="1:25" ht="12.75" customHeight="1" x14ac:dyDescent="0.3">
      <c r="A69" s="64"/>
      <c r="B69" s="64"/>
      <c r="C69" s="64"/>
      <c r="D69" s="64"/>
      <c r="E69" s="64"/>
      <c r="F69" s="64"/>
      <c r="G69" s="64"/>
      <c r="H69" s="64"/>
      <c r="I69" s="64"/>
      <c r="J69" s="64"/>
      <c r="K69" s="64"/>
      <c r="L69" s="64"/>
      <c r="M69" s="64"/>
      <c r="N69" s="64"/>
      <c r="O69" s="64"/>
      <c r="P69" s="64"/>
      <c r="Q69" s="64"/>
      <c r="R69" s="64"/>
      <c r="S69" s="64"/>
      <c r="T69" s="64"/>
      <c r="U69" s="64"/>
      <c r="V69" s="64"/>
      <c r="W69" s="64"/>
      <c r="X69" s="64"/>
      <c r="Y69" s="64"/>
    </row>
    <row r="70" spans="1:25" ht="12.75" customHeight="1" x14ac:dyDescent="0.3">
      <c r="A70" s="64"/>
      <c r="B70" s="64"/>
      <c r="C70" s="64"/>
      <c r="D70" s="64"/>
      <c r="E70" s="64"/>
      <c r="F70" s="64"/>
      <c r="G70" s="64"/>
      <c r="H70" s="64"/>
      <c r="I70" s="64"/>
      <c r="J70" s="64"/>
      <c r="K70" s="64"/>
      <c r="L70" s="64"/>
      <c r="M70" s="64"/>
      <c r="N70" s="64"/>
      <c r="O70" s="64"/>
      <c r="P70" s="64"/>
      <c r="Q70" s="64"/>
      <c r="R70" s="64"/>
      <c r="S70" s="64"/>
      <c r="T70" s="64"/>
      <c r="U70" s="64"/>
      <c r="V70" s="64"/>
      <c r="W70" s="64"/>
      <c r="X70" s="64"/>
      <c r="Y70" s="64"/>
    </row>
    <row r="71" spans="1:25" ht="12.75" customHeight="1" x14ac:dyDescent="0.3">
      <c r="A71" s="64"/>
      <c r="B71" s="64"/>
      <c r="C71" s="64"/>
      <c r="D71" s="64"/>
      <c r="E71" s="64"/>
      <c r="F71" s="64"/>
      <c r="G71" s="64"/>
      <c r="H71" s="64"/>
      <c r="I71" s="64"/>
      <c r="J71" s="64"/>
      <c r="K71" s="64"/>
      <c r="L71" s="64"/>
      <c r="M71" s="64"/>
      <c r="N71" s="64"/>
      <c r="O71" s="64"/>
      <c r="P71" s="64"/>
      <c r="Q71" s="64"/>
      <c r="R71" s="64"/>
      <c r="S71" s="64"/>
      <c r="T71" s="64"/>
      <c r="U71" s="64"/>
      <c r="V71" s="64"/>
      <c r="W71" s="64"/>
      <c r="X71" s="64"/>
      <c r="Y71" s="64"/>
    </row>
    <row r="72" spans="1:25" ht="12.75" customHeight="1" x14ac:dyDescent="0.3">
      <c r="A72" s="64"/>
      <c r="B72" s="64"/>
      <c r="C72" s="64"/>
      <c r="D72" s="64"/>
      <c r="E72" s="64"/>
      <c r="F72" s="64"/>
      <c r="G72" s="64"/>
      <c r="H72" s="64"/>
      <c r="I72" s="64"/>
      <c r="J72" s="64"/>
      <c r="K72" s="64"/>
      <c r="L72" s="64"/>
      <c r="M72" s="64"/>
      <c r="N72" s="64"/>
      <c r="O72" s="64"/>
      <c r="P72" s="64"/>
      <c r="Q72" s="64"/>
      <c r="R72" s="64"/>
      <c r="S72" s="64"/>
      <c r="T72" s="64"/>
      <c r="U72" s="64"/>
      <c r="V72" s="64"/>
      <c r="W72" s="64"/>
      <c r="X72" s="64"/>
      <c r="Y72" s="64"/>
    </row>
    <row r="73" spans="1:25" ht="12.75" customHeight="1" x14ac:dyDescent="0.3">
      <c r="A73" s="64"/>
      <c r="B73" s="64"/>
      <c r="C73" s="64"/>
      <c r="D73" s="64"/>
      <c r="E73" s="64"/>
      <c r="F73" s="64"/>
      <c r="G73" s="64"/>
      <c r="H73" s="64"/>
      <c r="I73" s="64"/>
      <c r="J73" s="64"/>
      <c r="K73" s="64"/>
      <c r="L73" s="64"/>
      <c r="M73" s="64"/>
      <c r="N73" s="64"/>
      <c r="O73" s="64"/>
      <c r="P73" s="64"/>
      <c r="Q73" s="64"/>
      <c r="R73" s="64"/>
      <c r="S73" s="64"/>
      <c r="T73" s="64"/>
      <c r="U73" s="64"/>
      <c r="V73" s="64"/>
      <c r="W73" s="64"/>
      <c r="X73" s="64"/>
      <c r="Y73" s="64"/>
    </row>
    <row r="74" spans="1:25" ht="12.75" customHeight="1" x14ac:dyDescent="0.3">
      <c r="A74" s="64"/>
      <c r="B74" s="64"/>
      <c r="C74" s="64"/>
      <c r="D74" s="64"/>
      <c r="E74" s="64"/>
      <c r="F74" s="64"/>
      <c r="G74" s="64"/>
      <c r="H74" s="64"/>
      <c r="I74" s="64"/>
      <c r="J74" s="64"/>
      <c r="K74" s="64"/>
      <c r="L74" s="64"/>
      <c r="M74" s="64"/>
      <c r="N74" s="64"/>
      <c r="O74" s="64"/>
      <c r="P74" s="64"/>
      <c r="Q74" s="64"/>
      <c r="R74" s="64"/>
      <c r="S74" s="64"/>
      <c r="T74" s="64"/>
      <c r="U74" s="64"/>
      <c r="V74" s="64"/>
      <c r="W74" s="64"/>
      <c r="X74" s="64"/>
      <c r="Y74" s="64"/>
    </row>
    <row r="75" spans="1:25" ht="12.75" customHeight="1" x14ac:dyDescent="0.3">
      <c r="A75" s="64"/>
      <c r="B75" s="64"/>
      <c r="C75" s="64"/>
      <c r="D75" s="64"/>
      <c r="E75" s="64"/>
      <c r="F75" s="64"/>
      <c r="G75" s="64"/>
      <c r="H75" s="64"/>
      <c r="I75" s="64"/>
      <c r="J75" s="64"/>
      <c r="K75" s="64"/>
      <c r="L75" s="64"/>
      <c r="M75" s="64"/>
      <c r="N75" s="64"/>
      <c r="O75" s="64"/>
      <c r="P75" s="64"/>
      <c r="Q75" s="64"/>
      <c r="R75" s="64"/>
      <c r="S75" s="64"/>
      <c r="T75" s="64"/>
      <c r="U75" s="64"/>
      <c r="V75" s="64"/>
      <c r="W75" s="64"/>
      <c r="X75" s="64"/>
      <c r="Y75" s="64"/>
    </row>
    <row r="76" spans="1:25" ht="12.75" customHeight="1" x14ac:dyDescent="0.3">
      <c r="A76" s="64"/>
      <c r="B76" s="64"/>
      <c r="C76" s="64"/>
      <c r="D76" s="64"/>
      <c r="E76" s="64"/>
      <c r="F76" s="64"/>
      <c r="G76" s="64"/>
      <c r="H76" s="64"/>
      <c r="I76" s="64"/>
      <c r="J76" s="64"/>
      <c r="K76" s="64"/>
      <c r="L76" s="64"/>
      <c r="M76" s="64"/>
      <c r="N76" s="64"/>
      <c r="O76" s="64"/>
      <c r="P76" s="64"/>
      <c r="Q76" s="64"/>
      <c r="R76" s="64"/>
      <c r="S76" s="64"/>
      <c r="T76" s="64"/>
      <c r="U76" s="64"/>
      <c r="V76" s="64"/>
      <c r="W76" s="64"/>
      <c r="X76" s="64"/>
      <c r="Y76" s="64"/>
    </row>
    <row r="77" spans="1:25" ht="12.75" customHeight="1" x14ac:dyDescent="0.3">
      <c r="A77" s="64"/>
      <c r="B77" s="64"/>
      <c r="C77" s="64"/>
      <c r="D77" s="64"/>
      <c r="E77" s="64"/>
      <c r="F77" s="64"/>
      <c r="G77" s="64"/>
      <c r="H77" s="64"/>
      <c r="I77" s="64"/>
      <c r="J77" s="64"/>
      <c r="K77" s="64"/>
      <c r="L77" s="64"/>
      <c r="M77" s="64"/>
      <c r="N77" s="64"/>
      <c r="O77" s="64"/>
      <c r="P77" s="64"/>
      <c r="Q77" s="64"/>
      <c r="R77" s="64"/>
      <c r="S77" s="64"/>
      <c r="T77" s="64"/>
      <c r="U77" s="64"/>
      <c r="V77" s="64"/>
      <c r="W77" s="64"/>
      <c r="X77" s="64"/>
      <c r="Y77" s="64"/>
    </row>
    <row r="78" spans="1:25" ht="12.75" customHeight="1" x14ac:dyDescent="0.3">
      <c r="A78" s="64"/>
      <c r="B78" s="64"/>
      <c r="C78" s="64"/>
      <c r="D78" s="64"/>
      <c r="E78" s="64"/>
      <c r="F78" s="64"/>
      <c r="G78" s="64"/>
      <c r="H78" s="64"/>
      <c r="I78" s="64"/>
      <c r="J78" s="64"/>
      <c r="K78" s="64"/>
      <c r="L78" s="64"/>
      <c r="M78" s="64"/>
      <c r="N78" s="64"/>
      <c r="O78" s="64"/>
      <c r="P78" s="64"/>
      <c r="Q78" s="64"/>
      <c r="R78" s="64"/>
      <c r="S78" s="64"/>
      <c r="T78" s="64"/>
      <c r="U78" s="64"/>
      <c r="V78" s="64"/>
      <c r="W78" s="64"/>
      <c r="X78" s="64"/>
      <c r="Y78" s="64"/>
    </row>
    <row r="79" spans="1:25" ht="12.75" customHeight="1" x14ac:dyDescent="0.3">
      <c r="A79" s="64"/>
      <c r="B79" s="64"/>
      <c r="C79" s="64"/>
      <c r="D79" s="64"/>
      <c r="E79" s="64"/>
      <c r="F79" s="64"/>
      <c r="G79" s="64"/>
      <c r="H79" s="64"/>
      <c r="I79" s="64"/>
      <c r="J79" s="64"/>
      <c r="K79" s="64"/>
      <c r="L79" s="64"/>
      <c r="M79" s="64"/>
      <c r="N79" s="64"/>
      <c r="O79" s="64"/>
      <c r="P79" s="64"/>
      <c r="Q79" s="64"/>
      <c r="R79" s="64"/>
      <c r="S79" s="64"/>
      <c r="T79" s="64"/>
      <c r="U79" s="64"/>
      <c r="V79" s="64"/>
      <c r="W79" s="64"/>
      <c r="X79" s="64"/>
      <c r="Y79" s="64"/>
    </row>
    <row r="80" spans="1:25" ht="12.75" customHeight="1" x14ac:dyDescent="0.3">
      <c r="A80" s="64"/>
      <c r="B80" s="64"/>
      <c r="C80" s="64"/>
      <c r="D80" s="64"/>
      <c r="E80" s="64"/>
      <c r="F80" s="64"/>
      <c r="G80" s="64"/>
      <c r="H80" s="64"/>
      <c r="I80" s="64"/>
      <c r="J80" s="64"/>
      <c r="K80" s="64"/>
      <c r="L80" s="64"/>
      <c r="M80" s="64"/>
      <c r="N80" s="64"/>
      <c r="O80" s="64"/>
      <c r="P80" s="64"/>
      <c r="Q80" s="64"/>
      <c r="R80" s="64"/>
      <c r="S80" s="64"/>
      <c r="T80" s="64"/>
      <c r="U80" s="64"/>
      <c r="V80" s="64"/>
      <c r="W80" s="64"/>
      <c r="X80" s="64"/>
      <c r="Y80" s="64"/>
    </row>
    <row r="81" spans="1:25" ht="12.75" customHeight="1" x14ac:dyDescent="0.3">
      <c r="A81" s="64"/>
      <c r="B81" s="64"/>
      <c r="C81" s="64"/>
      <c r="D81" s="64"/>
      <c r="E81" s="64"/>
      <c r="F81" s="64"/>
      <c r="G81" s="64"/>
      <c r="H81" s="64"/>
      <c r="I81" s="64"/>
      <c r="J81" s="64"/>
      <c r="K81" s="64"/>
      <c r="L81" s="64"/>
      <c r="M81" s="64"/>
      <c r="N81" s="64"/>
      <c r="O81" s="64"/>
      <c r="P81" s="64"/>
      <c r="Q81" s="64"/>
      <c r="R81" s="64"/>
      <c r="S81" s="64"/>
      <c r="T81" s="64"/>
      <c r="U81" s="64"/>
      <c r="V81" s="64"/>
      <c r="W81" s="64"/>
      <c r="X81" s="64"/>
      <c r="Y81" s="64"/>
    </row>
    <row r="82" spans="1:25" ht="12.75" customHeight="1" x14ac:dyDescent="0.3">
      <c r="A82" s="64"/>
      <c r="B82" s="64"/>
      <c r="C82" s="64"/>
      <c r="D82" s="64"/>
      <c r="E82" s="64"/>
      <c r="F82" s="64"/>
      <c r="G82" s="64"/>
      <c r="H82" s="64"/>
      <c r="I82" s="64"/>
      <c r="J82" s="64"/>
      <c r="K82" s="64"/>
      <c r="L82" s="64"/>
      <c r="M82" s="64"/>
      <c r="N82" s="64"/>
      <c r="O82" s="64"/>
      <c r="P82" s="64"/>
      <c r="Q82" s="64"/>
      <c r="R82" s="64"/>
      <c r="S82" s="64"/>
      <c r="T82" s="64"/>
      <c r="U82" s="64"/>
      <c r="V82" s="64"/>
      <c r="W82" s="64"/>
      <c r="X82" s="64"/>
      <c r="Y82" s="64"/>
    </row>
    <row r="83" spans="1:25" ht="12.75" customHeight="1" x14ac:dyDescent="0.3">
      <c r="A83" s="64"/>
      <c r="B83" s="64"/>
      <c r="C83" s="64"/>
      <c r="D83" s="64"/>
      <c r="E83" s="64"/>
      <c r="F83" s="64"/>
      <c r="G83" s="64"/>
      <c r="H83" s="64"/>
      <c r="I83" s="64"/>
      <c r="J83" s="64"/>
      <c r="K83" s="64"/>
      <c r="L83" s="64"/>
      <c r="M83" s="64"/>
      <c r="N83" s="64"/>
      <c r="O83" s="64"/>
      <c r="P83" s="64"/>
      <c r="Q83" s="64"/>
      <c r="R83" s="64"/>
      <c r="S83" s="64"/>
      <c r="T83" s="64"/>
      <c r="U83" s="64"/>
      <c r="V83" s="64"/>
      <c r="W83" s="64"/>
      <c r="X83" s="64"/>
      <c r="Y83" s="64"/>
    </row>
    <row r="84" spans="1:25" ht="12.75" customHeight="1" x14ac:dyDescent="0.3">
      <c r="A84" s="64"/>
      <c r="B84" s="64"/>
      <c r="C84" s="64"/>
      <c r="D84" s="64"/>
      <c r="E84" s="64"/>
      <c r="F84" s="64"/>
      <c r="G84" s="64"/>
      <c r="H84" s="64"/>
      <c r="I84" s="64"/>
      <c r="J84" s="64"/>
      <c r="K84" s="64"/>
      <c r="L84" s="64"/>
      <c r="M84" s="64"/>
      <c r="N84" s="64"/>
      <c r="O84" s="64"/>
      <c r="P84" s="64"/>
      <c r="Q84" s="64"/>
      <c r="R84" s="64"/>
      <c r="S84" s="64"/>
      <c r="T84" s="64"/>
      <c r="U84" s="64"/>
      <c r="V84" s="64"/>
      <c r="W84" s="64"/>
      <c r="X84" s="64"/>
      <c r="Y84" s="64"/>
    </row>
    <row r="85" spans="1:25" ht="12.75" customHeight="1" x14ac:dyDescent="0.3">
      <c r="A85" s="64"/>
      <c r="B85" s="64"/>
      <c r="C85" s="64"/>
      <c r="D85" s="64"/>
      <c r="E85" s="64"/>
      <c r="F85" s="64"/>
      <c r="G85" s="64"/>
      <c r="H85" s="64"/>
      <c r="I85" s="64"/>
      <c r="J85" s="64"/>
      <c r="K85" s="64"/>
      <c r="L85" s="64"/>
      <c r="M85" s="64"/>
      <c r="N85" s="64"/>
      <c r="O85" s="64"/>
      <c r="P85" s="64"/>
      <c r="Q85" s="64"/>
      <c r="R85" s="64"/>
      <c r="S85" s="64"/>
      <c r="T85" s="64"/>
      <c r="U85" s="64"/>
      <c r="V85" s="64"/>
      <c r="W85" s="64"/>
      <c r="X85" s="64"/>
      <c r="Y85" s="64"/>
    </row>
    <row r="86" spans="1:25" ht="12.75" customHeight="1" x14ac:dyDescent="0.3">
      <c r="A86" s="64"/>
      <c r="B86" s="64"/>
      <c r="C86" s="64"/>
      <c r="D86" s="64"/>
      <c r="E86" s="64"/>
      <c r="F86" s="64"/>
      <c r="G86" s="64"/>
      <c r="H86" s="64"/>
      <c r="I86" s="64"/>
      <c r="J86" s="64"/>
      <c r="K86" s="64"/>
      <c r="L86" s="64"/>
      <c r="M86" s="64"/>
      <c r="N86" s="64"/>
      <c r="O86" s="64"/>
      <c r="P86" s="64"/>
      <c r="Q86" s="64"/>
      <c r="R86" s="64"/>
      <c r="S86" s="64"/>
      <c r="T86" s="64"/>
      <c r="U86" s="64"/>
      <c r="V86" s="64"/>
      <c r="W86" s="64"/>
      <c r="X86" s="64"/>
      <c r="Y86" s="64"/>
    </row>
    <row r="87" spans="1:25" ht="12.75" customHeight="1" x14ac:dyDescent="0.3">
      <c r="A87" s="64"/>
      <c r="B87" s="64"/>
      <c r="C87" s="64"/>
      <c r="D87" s="64"/>
      <c r="E87" s="64"/>
      <c r="F87" s="64"/>
      <c r="G87" s="64"/>
      <c r="H87" s="64"/>
      <c r="I87" s="64"/>
      <c r="J87" s="64"/>
      <c r="K87" s="64"/>
      <c r="L87" s="64"/>
      <c r="M87" s="64"/>
      <c r="N87" s="64"/>
      <c r="O87" s="64"/>
      <c r="P87" s="64"/>
      <c r="Q87" s="64"/>
      <c r="R87" s="64"/>
      <c r="S87" s="64"/>
      <c r="T87" s="64"/>
      <c r="U87" s="64"/>
      <c r="V87" s="64"/>
      <c r="W87" s="64"/>
      <c r="X87" s="64"/>
      <c r="Y87" s="64"/>
    </row>
    <row r="88" spans="1:25" ht="12.75" customHeight="1" x14ac:dyDescent="0.3">
      <c r="A88" s="64"/>
      <c r="B88" s="64"/>
      <c r="C88" s="64"/>
      <c r="D88" s="64"/>
      <c r="E88" s="64"/>
      <c r="F88" s="64"/>
      <c r="G88" s="64"/>
      <c r="H88" s="64"/>
      <c r="I88" s="64"/>
      <c r="J88" s="64"/>
      <c r="K88" s="64"/>
      <c r="L88" s="64"/>
      <c r="M88" s="64"/>
      <c r="N88" s="64"/>
      <c r="O88" s="64"/>
      <c r="P88" s="64"/>
      <c r="Q88" s="64"/>
      <c r="R88" s="64"/>
      <c r="S88" s="64"/>
      <c r="T88" s="64"/>
      <c r="U88" s="64"/>
      <c r="V88" s="64"/>
      <c r="W88" s="64"/>
      <c r="X88" s="64"/>
      <c r="Y88" s="64"/>
    </row>
    <row r="89" spans="1:25" ht="12.75" customHeight="1" x14ac:dyDescent="0.3">
      <c r="A89" s="64"/>
      <c r="B89" s="64"/>
      <c r="C89" s="64"/>
      <c r="D89" s="64"/>
      <c r="E89" s="64"/>
      <c r="F89" s="64"/>
      <c r="G89" s="64"/>
      <c r="H89" s="64"/>
      <c r="I89" s="64"/>
      <c r="J89" s="64"/>
      <c r="K89" s="64"/>
      <c r="L89" s="64"/>
      <c r="M89" s="64"/>
      <c r="N89" s="64"/>
      <c r="O89" s="64"/>
      <c r="P89" s="64"/>
      <c r="Q89" s="64"/>
      <c r="R89" s="64"/>
      <c r="S89" s="64"/>
      <c r="T89" s="64"/>
      <c r="U89" s="64"/>
      <c r="V89" s="64"/>
      <c r="W89" s="64"/>
      <c r="X89" s="64"/>
      <c r="Y89" s="64"/>
    </row>
    <row r="90" spans="1:25" ht="12.75" customHeight="1" x14ac:dyDescent="0.3">
      <c r="A90" s="64"/>
      <c r="B90" s="64"/>
      <c r="C90" s="64"/>
      <c r="D90" s="64"/>
      <c r="E90" s="64"/>
      <c r="F90" s="64"/>
      <c r="G90" s="64"/>
      <c r="H90" s="64"/>
      <c r="I90" s="64"/>
      <c r="J90" s="64"/>
      <c r="K90" s="64"/>
      <c r="L90" s="64"/>
      <c r="M90" s="64"/>
      <c r="N90" s="64"/>
      <c r="O90" s="64"/>
      <c r="P90" s="64"/>
      <c r="Q90" s="64"/>
      <c r="R90" s="64"/>
      <c r="S90" s="64"/>
      <c r="T90" s="64"/>
      <c r="U90" s="64"/>
      <c r="V90" s="64"/>
      <c r="W90" s="64"/>
      <c r="X90" s="64"/>
      <c r="Y90" s="64"/>
    </row>
    <row r="91" spans="1:25" ht="12.75" customHeight="1" x14ac:dyDescent="0.3">
      <c r="A91" s="64"/>
      <c r="B91" s="64"/>
      <c r="C91" s="64"/>
      <c r="D91" s="64"/>
      <c r="E91" s="64"/>
      <c r="F91" s="64"/>
      <c r="G91" s="64"/>
      <c r="H91" s="64"/>
      <c r="I91" s="64"/>
      <c r="J91" s="64"/>
      <c r="K91" s="64"/>
      <c r="L91" s="64"/>
      <c r="M91" s="64"/>
      <c r="N91" s="64"/>
      <c r="O91" s="64"/>
      <c r="P91" s="64"/>
      <c r="Q91" s="64"/>
      <c r="R91" s="64"/>
      <c r="S91" s="64"/>
      <c r="T91" s="64"/>
      <c r="U91" s="64"/>
      <c r="V91" s="64"/>
      <c r="W91" s="64"/>
      <c r="X91" s="64"/>
      <c r="Y91" s="64"/>
    </row>
    <row r="92" spans="1:25" ht="12.75" customHeight="1" x14ac:dyDescent="0.3">
      <c r="A92" s="64"/>
      <c r="B92" s="64"/>
      <c r="C92" s="64"/>
      <c r="D92" s="64"/>
      <c r="E92" s="64"/>
      <c r="F92" s="64"/>
      <c r="G92" s="64"/>
      <c r="H92" s="64"/>
      <c r="I92" s="64"/>
      <c r="J92" s="64"/>
      <c r="K92" s="64"/>
      <c r="L92" s="64"/>
      <c r="M92" s="64"/>
      <c r="N92" s="64"/>
      <c r="O92" s="64"/>
      <c r="P92" s="64"/>
      <c r="Q92" s="64"/>
      <c r="R92" s="64"/>
      <c r="S92" s="64"/>
      <c r="T92" s="64"/>
      <c r="U92" s="64"/>
      <c r="V92" s="64"/>
      <c r="W92" s="64"/>
      <c r="X92" s="64"/>
      <c r="Y92" s="64"/>
    </row>
    <row r="93" spans="1:25" ht="12.75" customHeight="1" x14ac:dyDescent="0.3">
      <c r="A93" s="64"/>
      <c r="B93" s="64"/>
      <c r="C93" s="64"/>
      <c r="D93" s="64"/>
      <c r="E93" s="64"/>
      <c r="F93" s="64"/>
      <c r="G93" s="64"/>
      <c r="H93" s="64"/>
      <c r="I93" s="64"/>
      <c r="J93" s="64"/>
      <c r="K93" s="64"/>
      <c r="L93" s="64"/>
      <c r="M93" s="64"/>
      <c r="N93" s="64"/>
      <c r="O93" s="64"/>
      <c r="P93" s="64"/>
      <c r="Q93" s="64"/>
      <c r="R93" s="64"/>
      <c r="S93" s="64"/>
      <c r="T93" s="64"/>
      <c r="U93" s="64"/>
      <c r="V93" s="64"/>
      <c r="W93" s="64"/>
      <c r="X93" s="64"/>
      <c r="Y93" s="64"/>
    </row>
    <row r="94" spans="1:25" ht="12.75" customHeight="1" x14ac:dyDescent="0.3">
      <c r="A94" s="64"/>
      <c r="B94" s="64"/>
      <c r="C94" s="64"/>
      <c r="D94" s="64"/>
      <c r="E94" s="64"/>
      <c r="F94" s="64"/>
      <c r="G94" s="64"/>
      <c r="H94" s="64"/>
      <c r="I94" s="64"/>
      <c r="J94" s="64"/>
      <c r="K94" s="64"/>
      <c r="L94" s="64"/>
      <c r="M94" s="64"/>
      <c r="N94" s="64"/>
      <c r="O94" s="64"/>
      <c r="P94" s="64"/>
      <c r="Q94" s="64"/>
      <c r="R94" s="64"/>
      <c r="S94" s="64"/>
      <c r="T94" s="64"/>
      <c r="U94" s="64"/>
      <c r="V94" s="64"/>
      <c r="W94" s="64"/>
      <c r="X94" s="64"/>
      <c r="Y94" s="64"/>
    </row>
    <row r="95" spans="1:25" ht="12.75" customHeight="1" x14ac:dyDescent="0.3">
      <c r="A95" s="64"/>
      <c r="B95" s="64"/>
      <c r="C95" s="64"/>
      <c r="D95" s="64"/>
      <c r="E95" s="64"/>
      <c r="F95" s="64"/>
      <c r="G95" s="64"/>
      <c r="H95" s="64"/>
      <c r="I95" s="64"/>
      <c r="J95" s="64"/>
      <c r="K95" s="64"/>
      <c r="L95" s="64"/>
      <c r="M95" s="64"/>
      <c r="N95" s="64"/>
      <c r="O95" s="64"/>
      <c r="P95" s="64"/>
      <c r="Q95" s="64"/>
      <c r="R95" s="64"/>
      <c r="S95" s="64"/>
      <c r="T95" s="64"/>
      <c r="U95" s="64"/>
      <c r="V95" s="64"/>
      <c r="W95" s="64"/>
      <c r="X95" s="64"/>
      <c r="Y95" s="64"/>
    </row>
    <row r="96" spans="1:25" ht="12.75" customHeight="1" x14ac:dyDescent="0.3">
      <c r="A96" s="64"/>
      <c r="B96" s="64"/>
      <c r="C96" s="64"/>
      <c r="D96" s="64"/>
      <c r="E96" s="64"/>
      <c r="F96" s="64"/>
      <c r="G96" s="64"/>
      <c r="H96" s="64"/>
      <c r="I96" s="64"/>
      <c r="J96" s="64"/>
      <c r="K96" s="64"/>
      <c r="L96" s="64"/>
      <c r="M96" s="64"/>
      <c r="N96" s="64"/>
      <c r="O96" s="64"/>
      <c r="P96" s="64"/>
      <c r="Q96" s="64"/>
      <c r="R96" s="64"/>
      <c r="S96" s="64"/>
      <c r="T96" s="64"/>
      <c r="U96" s="64"/>
      <c r="V96" s="64"/>
      <c r="W96" s="64"/>
      <c r="X96" s="64"/>
      <c r="Y96" s="64"/>
    </row>
    <row r="97" spans="1:25" ht="12.75" customHeight="1" x14ac:dyDescent="0.3">
      <c r="A97" s="64"/>
      <c r="B97" s="64"/>
      <c r="C97" s="64"/>
      <c r="D97" s="64"/>
      <c r="E97" s="64"/>
      <c r="F97" s="64"/>
      <c r="G97" s="64"/>
      <c r="H97" s="64"/>
      <c r="I97" s="64"/>
      <c r="J97" s="64"/>
      <c r="K97" s="64"/>
      <c r="L97" s="64"/>
      <c r="M97" s="64"/>
      <c r="N97" s="64"/>
      <c r="O97" s="64"/>
      <c r="P97" s="64"/>
      <c r="Q97" s="64"/>
      <c r="R97" s="64"/>
      <c r="S97" s="64"/>
      <c r="T97" s="64"/>
      <c r="U97" s="64"/>
      <c r="V97" s="64"/>
      <c r="W97" s="64"/>
      <c r="X97" s="64"/>
      <c r="Y97" s="64"/>
    </row>
    <row r="98" spans="1:25" ht="12.75" customHeight="1" x14ac:dyDescent="0.3">
      <c r="A98" s="64"/>
      <c r="B98" s="64"/>
      <c r="C98" s="64"/>
      <c r="D98" s="64"/>
      <c r="E98" s="64"/>
      <c r="F98" s="64"/>
      <c r="G98" s="64"/>
      <c r="H98" s="64"/>
      <c r="I98" s="64"/>
      <c r="J98" s="64"/>
      <c r="K98" s="64"/>
      <c r="L98" s="64"/>
      <c r="M98" s="64"/>
      <c r="N98" s="64"/>
      <c r="O98" s="64"/>
      <c r="P98" s="64"/>
      <c r="Q98" s="64"/>
      <c r="R98" s="64"/>
      <c r="S98" s="64"/>
      <c r="T98" s="64"/>
      <c r="U98" s="64"/>
      <c r="V98" s="64"/>
      <c r="W98" s="64"/>
      <c r="X98" s="64"/>
      <c r="Y98" s="64"/>
    </row>
    <row r="99" spans="1:25" ht="12.75" customHeight="1" x14ac:dyDescent="0.3">
      <c r="A99" s="64"/>
      <c r="B99" s="64"/>
      <c r="C99" s="64"/>
      <c r="D99" s="64"/>
      <c r="E99" s="64"/>
      <c r="F99" s="64"/>
      <c r="G99" s="64"/>
      <c r="H99" s="64"/>
      <c r="I99" s="64"/>
      <c r="J99" s="64"/>
      <c r="K99" s="64"/>
      <c r="L99" s="64"/>
      <c r="M99" s="64"/>
      <c r="N99" s="64"/>
      <c r="O99" s="64"/>
      <c r="P99" s="64"/>
      <c r="Q99" s="64"/>
      <c r="R99" s="64"/>
      <c r="S99" s="64"/>
      <c r="T99" s="64"/>
      <c r="U99" s="64"/>
      <c r="V99" s="64"/>
      <c r="W99" s="64"/>
      <c r="X99" s="64"/>
      <c r="Y99" s="64"/>
    </row>
    <row r="100" spans="1:25" ht="12.75" customHeight="1" x14ac:dyDescent="0.3">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row>
    <row r="101" spans="1:25" ht="12.75" customHeight="1" x14ac:dyDescent="0.3">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row>
    <row r="102" spans="1:25" ht="12.75" customHeight="1" x14ac:dyDescent="0.3">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row>
    <row r="103" spans="1:25" ht="12.75" customHeight="1" x14ac:dyDescent="0.3">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row>
    <row r="104" spans="1:25" ht="12.75" customHeight="1" x14ac:dyDescent="0.3">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row>
    <row r="105" spans="1:25" ht="12.75" customHeight="1" x14ac:dyDescent="0.3">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row>
    <row r="106" spans="1:25" ht="12.75" customHeight="1" x14ac:dyDescent="0.3">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row>
    <row r="107" spans="1:25" ht="12.75" customHeight="1" x14ac:dyDescent="0.3">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row>
    <row r="108" spans="1:25" ht="12.75" customHeight="1" x14ac:dyDescent="0.3">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row>
    <row r="109" spans="1:25" ht="12.75" customHeight="1" x14ac:dyDescent="0.3">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row>
    <row r="110" spans="1:25" ht="12.75" customHeight="1" x14ac:dyDescent="0.3">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row>
    <row r="111" spans="1:25" ht="12.75" customHeight="1" x14ac:dyDescent="0.3">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row>
    <row r="112" spans="1:25" ht="12.75" customHeight="1" x14ac:dyDescent="0.3">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row>
    <row r="113" spans="1:25" ht="12.75" customHeight="1" x14ac:dyDescent="0.3">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row>
    <row r="114" spans="1:25" ht="12.75" customHeight="1" x14ac:dyDescent="0.3">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row>
    <row r="115" spans="1:25" ht="12.75" customHeight="1" x14ac:dyDescent="0.3">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row>
    <row r="116" spans="1:25" ht="12.75" customHeight="1" x14ac:dyDescent="0.3">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row>
    <row r="117" spans="1:25" ht="12.75" customHeight="1" x14ac:dyDescent="0.3">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row>
    <row r="118" spans="1:25" ht="12.75" customHeight="1" x14ac:dyDescent="0.3">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row>
    <row r="119" spans="1:25" ht="12.75" customHeight="1" x14ac:dyDescent="0.3">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row>
    <row r="120" spans="1:25" ht="12.75" customHeight="1" x14ac:dyDescent="0.3">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row>
    <row r="121" spans="1:25" ht="12.75" customHeight="1" x14ac:dyDescent="0.3">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row>
    <row r="122" spans="1:25" ht="12.75" customHeight="1" x14ac:dyDescent="0.3">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row>
    <row r="123" spans="1:25" ht="12.75" customHeight="1" x14ac:dyDescent="0.3">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row>
    <row r="124" spans="1:25" ht="12.75" customHeight="1" x14ac:dyDescent="0.3">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row>
    <row r="125" spans="1:25" ht="12.75" customHeight="1" x14ac:dyDescent="0.3">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row>
    <row r="126" spans="1:25" ht="12.75" customHeight="1" x14ac:dyDescent="0.3">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row>
    <row r="127" spans="1:25" ht="12.75" customHeight="1" x14ac:dyDescent="0.3">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row>
    <row r="128" spans="1:25" ht="12.75" customHeight="1" x14ac:dyDescent="0.3">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row>
    <row r="129" spans="1:25" ht="12.75" customHeight="1" x14ac:dyDescent="0.3">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row>
    <row r="130" spans="1:25" ht="12.75" customHeight="1" x14ac:dyDescent="0.3">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row>
    <row r="131" spans="1:25" ht="12.75" customHeight="1" x14ac:dyDescent="0.3">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row>
    <row r="132" spans="1:25" ht="12.75" customHeight="1" x14ac:dyDescent="0.3">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row>
    <row r="133" spans="1:25" ht="12.75" customHeight="1" x14ac:dyDescent="0.3">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row>
    <row r="134" spans="1:25" ht="12.75" customHeight="1" x14ac:dyDescent="0.3">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row>
    <row r="135" spans="1:25" ht="12.75" customHeight="1" x14ac:dyDescent="0.3">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row>
    <row r="136" spans="1:25" ht="12.75" customHeight="1" x14ac:dyDescent="0.3">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row>
    <row r="137" spans="1:25" ht="12.75" customHeight="1" x14ac:dyDescent="0.3">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row>
    <row r="138" spans="1:25" ht="12.75" customHeight="1" x14ac:dyDescent="0.3">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row>
    <row r="139" spans="1:25" ht="12.75" customHeight="1" x14ac:dyDescent="0.3">
      <c r="A139" s="64"/>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row>
    <row r="140" spans="1:25" ht="12.75" customHeight="1" x14ac:dyDescent="0.3">
      <c r="A140" s="64"/>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row>
    <row r="141" spans="1:25" ht="12.75" customHeight="1" x14ac:dyDescent="0.3">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row>
    <row r="142" spans="1:25" ht="12.75" customHeight="1" x14ac:dyDescent="0.3">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row>
    <row r="143" spans="1:25" ht="12.75" customHeight="1" x14ac:dyDescent="0.3">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row>
    <row r="144" spans="1:25" ht="12.75" customHeight="1" x14ac:dyDescent="0.3">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row>
    <row r="145" spans="1:25" ht="12.75" customHeight="1" x14ac:dyDescent="0.3">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row>
    <row r="146" spans="1:25" ht="12.75" customHeight="1" x14ac:dyDescent="0.3">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row>
    <row r="147" spans="1:25" ht="12.75" customHeight="1" x14ac:dyDescent="0.3">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row>
    <row r="148" spans="1:25" ht="12.75" customHeight="1" x14ac:dyDescent="0.3">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row>
    <row r="149" spans="1:25" ht="12.75" customHeight="1" x14ac:dyDescent="0.3">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row>
    <row r="150" spans="1:25" ht="12.75" customHeight="1" x14ac:dyDescent="0.3">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4"/>
    </row>
    <row r="151" spans="1:25" ht="12.75" customHeight="1" x14ac:dyDescent="0.3">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row>
    <row r="152" spans="1:25" ht="12.75" customHeight="1" x14ac:dyDescent="0.3">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row>
    <row r="153" spans="1:25" ht="12.75" customHeight="1" x14ac:dyDescent="0.3">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row>
    <row r="154" spans="1:25" ht="12.75" customHeight="1" x14ac:dyDescent="0.3">
      <c r="A154" s="64"/>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row>
    <row r="155" spans="1:25" ht="12.75" customHeight="1" x14ac:dyDescent="0.3">
      <c r="A155" s="64"/>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4"/>
    </row>
    <row r="156" spans="1:25" ht="12.75" customHeight="1" x14ac:dyDescent="0.3">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row>
    <row r="157" spans="1:25" ht="12.75" customHeight="1" x14ac:dyDescent="0.3">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row>
    <row r="158" spans="1:25" ht="12.75" customHeight="1" x14ac:dyDescent="0.3">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row>
    <row r="159" spans="1:25" ht="12.75" customHeight="1" x14ac:dyDescent="0.3">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row>
    <row r="160" spans="1:25" ht="12.75" customHeight="1" x14ac:dyDescent="0.3">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row>
    <row r="161" spans="1:25" ht="12.75" customHeight="1" x14ac:dyDescent="0.3">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row>
    <row r="162" spans="1:25" ht="12.75" customHeight="1" x14ac:dyDescent="0.3">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4"/>
    </row>
    <row r="163" spans="1:25" ht="12.75" customHeight="1" x14ac:dyDescent="0.3">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row>
    <row r="164" spans="1:25" ht="12.75" customHeight="1" x14ac:dyDescent="0.3">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4"/>
    </row>
    <row r="165" spans="1:25" ht="12.75" customHeight="1" x14ac:dyDescent="0.3">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row>
    <row r="166" spans="1:25" ht="12.75" customHeight="1" x14ac:dyDescent="0.3">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row>
    <row r="167" spans="1:25" ht="12.75" customHeight="1" x14ac:dyDescent="0.3">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4"/>
    </row>
    <row r="168" spans="1:25" ht="12.75" customHeight="1" x14ac:dyDescent="0.3">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row>
    <row r="169" spans="1:25" ht="12.75" customHeight="1" x14ac:dyDescent="0.3">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row>
    <row r="170" spans="1:25" ht="12.75" customHeight="1" x14ac:dyDescent="0.3">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row>
    <row r="171" spans="1:25" ht="12.75" customHeight="1" x14ac:dyDescent="0.3">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row>
    <row r="172" spans="1:25" ht="12.75" customHeight="1" x14ac:dyDescent="0.3">
      <c r="A172" s="64"/>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row>
    <row r="173" spans="1:25" ht="12.75" customHeight="1" x14ac:dyDescent="0.3">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row>
    <row r="174" spans="1:25" ht="12.75" customHeight="1" x14ac:dyDescent="0.3">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row>
    <row r="175" spans="1:25" ht="12.75" customHeight="1" x14ac:dyDescent="0.3">
      <c r="A175" s="64"/>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4"/>
    </row>
    <row r="176" spans="1:25" ht="12.75" customHeight="1" x14ac:dyDescent="0.3">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row>
    <row r="177" spans="1:25" ht="12.75" customHeight="1" x14ac:dyDescent="0.3">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row>
    <row r="178" spans="1:25" ht="12.75" customHeight="1" x14ac:dyDescent="0.3">
      <c r="A178" s="64"/>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4"/>
    </row>
    <row r="179" spans="1:25" ht="12.75" customHeight="1" x14ac:dyDescent="0.3">
      <c r="A179" s="64"/>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4"/>
    </row>
    <row r="180" spans="1:25" ht="12.75" customHeight="1" x14ac:dyDescent="0.3">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4"/>
    </row>
    <row r="181" spans="1:25" ht="12.75" customHeight="1" x14ac:dyDescent="0.3">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row>
    <row r="182" spans="1:25" ht="12.75" customHeight="1" x14ac:dyDescent="0.3">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4"/>
    </row>
    <row r="183" spans="1:25" ht="12.75" customHeight="1" x14ac:dyDescent="0.3">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row>
    <row r="184" spans="1:25" ht="12.75" customHeight="1" x14ac:dyDescent="0.3">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row>
    <row r="185" spans="1:25" ht="12.75" customHeight="1" x14ac:dyDescent="0.3">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row>
    <row r="186" spans="1:25" ht="12.75" customHeight="1" x14ac:dyDescent="0.3">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4"/>
    </row>
    <row r="187" spans="1:25" ht="12.75" customHeight="1" x14ac:dyDescent="0.3">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4"/>
    </row>
    <row r="188" spans="1:25" ht="12.75" customHeight="1" x14ac:dyDescent="0.3">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row>
    <row r="189" spans="1:25" ht="12.75" customHeight="1" x14ac:dyDescent="0.3">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row>
    <row r="190" spans="1:25" ht="12.75" customHeight="1" x14ac:dyDescent="0.3">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row>
    <row r="191" spans="1:25" ht="12.75" customHeight="1" x14ac:dyDescent="0.3">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row>
    <row r="192" spans="1:25" ht="12.75" customHeight="1" x14ac:dyDescent="0.3">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row>
    <row r="193" spans="1:25" ht="12.75" customHeight="1" x14ac:dyDescent="0.3">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row>
    <row r="194" spans="1:25" ht="12.75" customHeight="1" x14ac:dyDescent="0.3">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row>
    <row r="195" spans="1:25" ht="12.75" customHeight="1" x14ac:dyDescent="0.3">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row>
    <row r="196" spans="1:25" ht="12.75" customHeight="1" x14ac:dyDescent="0.3">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row>
    <row r="197" spans="1:25" ht="12.75" customHeight="1" x14ac:dyDescent="0.3">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row>
    <row r="198" spans="1:25" ht="12.75" customHeight="1" x14ac:dyDescent="0.3">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row>
    <row r="199" spans="1:25" ht="12.75" customHeight="1" x14ac:dyDescent="0.3">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row>
    <row r="200" spans="1:25" ht="12.75" customHeight="1" x14ac:dyDescent="0.3">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row>
    <row r="201" spans="1:25" ht="12.75" customHeight="1" x14ac:dyDescent="0.3">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row>
    <row r="202" spans="1:25" ht="12.75" customHeight="1" x14ac:dyDescent="0.3">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row>
    <row r="203" spans="1:25" ht="12.75" customHeight="1" x14ac:dyDescent="0.3">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row>
    <row r="204" spans="1:25" ht="12.75" customHeight="1" x14ac:dyDescent="0.3">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row>
    <row r="205" spans="1:25" ht="12.75" customHeight="1" x14ac:dyDescent="0.3">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row>
    <row r="206" spans="1:25" ht="12.75" customHeight="1" x14ac:dyDescent="0.3">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row>
    <row r="207" spans="1:25" ht="12.75" customHeight="1" x14ac:dyDescent="0.3">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row>
    <row r="208" spans="1:25" ht="12.75" customHeight="1" x14ac:dyDescent="0.3">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row>
    <row r="209" spans="1:25" ht="12.75" customHeight="1" x14ac:dyDescent="0.3">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row>
    <row r="210" spans="1:25" ht="12.75" customHeight="1" x14ac:dyDescent="0.3">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row>
    <row r="211" spans="1:25" ht="12.75" customHeight="1" x14ac:dyDescent="0.3">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row>
    <row r="212" spans="1:25" ht="12.75" customHeight="1" x14ac:dyDescent="0.3">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row>
    <row r="213" spans="1:25" ht="12.75" customHeight="1" x14ac:dyDescent="0.3">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row>
    <row r="214" spans="1:25" ht="12.75" customHeight="1" x14ac:dyDescent="0.3">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row>
    <row r="215" spans="1:25" ht="12.75" customHeight="1" x14ac:dyDescent="0.3">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row>
    <row r="216" spans="1:25" ht="12.75" customHeight="1" x14ac:dyDescent="0.3">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row>
    <row r="217" spans="1:25" ht="12.75" customHeight="1" x14ac:dyDescent="0.3">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row>
    <row r="218" spans="1:25" ht="12.75" customHeight="1" x14ac:dyDescent="0.3">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row>
    <row r="219" spans="1:25" ht="12.75" customHeight="1" x14ac:dyDescent="0.3">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row>
    <row r="220" spans="1:25" ht="12.75" customHeight="1" x14ac:dyDescent="0.3">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row>
    <row r="221" spans="1:25" ht="12.75" customHeight="1" x14ac:dyDescent="0.3">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row>
    <row r="222" spans="1:25" ht="15.75" customHeight="1" x14ac:dyDescent="0.3"/>
    <row r="223" spans="1:25" ht="15.75" customHeight="1" x14ac:dyDescent="0.3"/>
    <row r="224" spans="1:25"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4">
    <mergeCell ref="B1:I1"/>
    <mergeCell ref="C2:H2"/>
    <mergeCell ref="A12:I20"/>
    <mergeCell ref="B11:H11"/>
  </mergeCells>
  <phoneticPr fontId="44" type="noConversion"/>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tabellari costi standard</vt:lpstr>
      <vt:lpstr>Budget UdR 1 - PI</vt:lpstr>
      <vt:lpstr>Budget UdR 2</vt:lpstr>
      <vt:lpstr>Budget UdR 3</vt:lpstr>
      <vt:lpstr>Budget UdR4</vt:lpstr>
      <vt:lpstr>Budget UdR5</vt:lpstr>
      <vt:lpstr>Budget UdR6</vt:lpstr>
      <vt:lpstr>Budget complessivo Progetto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eleonora.paganelli@unicam.it</dc:creator>
  <cp:lastModifiedBy>BORRI CRISTIANO</cp:lastModifiedBy>
  <dcterms:created xsi:type="dcterms:W3CDTF">2015-11-25T11:34:55Z</dcterms:created>
  <dcterms:modified xsi:type="dcterms:W3CDTF">2026-04-21T07:55:11Z</dcterms:modified>
</cp:coreProperties>
</file>